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INFORMES MARZO 2024\"/>
    </mc:Choice>
  </mc:AlternateContent>
  <xr:revisionPtr revIDLastSave="0" documentId="13_ncr:1_{B5575263-24E4-400D-B7B2-2E0949E7689E}" xr6:coauthVersionLast="47" xr6:coauthVersionMax="47" xr10:uidLastSave="{00000000-0000-0000-0000-000000000000}"/>
  <bookViews>
    <workbookView xWindow="1248" yWindow="792" windowWidth="15120" windowHeight="870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<sst xmlns="http://schemas.openxmlformats.org/spreadsheetml/2006/main" count="1505" uniqueCount="138">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</sst>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1</xdr:rowOff>
    </xdr:from>
    <xdr:to>
      <xdr:col>7</xdr:col>
      <xdr:colOff>19050</xdr:colOff>
      <xdr:row>1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084" y="1"/>
          <a:ext cx="878206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baseColWidth="10" defaultColWidth="11.44140625" defaultRowHeight="14.4" x14ac:dyDescent="0.3"/>
  <cols>
    <col min="1" max="1" width="6.21875" customWidth="1"/>
    <col min="8" max="8" width="15.21875" bestFit="1" customWidth="1"/>
  </cols>
  <sheetData>
    <row r="3" spans="2:8" ht="18" x14ac:dyDescent="0.35">
      <c r="B3" s="2"/>
      <c r="C3" s="3"/>
      <c r="D3" s="3"/>
    </row>
    <row r="4" spans="2:8" ht="18" x14ac:dyDescent="0.35">
      <c r="B4" s="62" t="s">
        <v>0</v>
      </c>
      <c r="C4" s="62"/>
      <c r="D4" s="62"/>
      <c r="E4" s="62"/>
      <c r="F4" s="62"/>
      <c r="G4" s="62"/>
      <c r="H4" s="62"/>
    </row>
    <row r="5" spans="2:8" x14ac:dyDescent="0.3">
      <c r="B5" s="63" t="s">
        <v>18</v>
      </c>
      <c r="C5" s="63"/>
      <c r="D5" s="63"/>
      <c r="E5" s="63"/>
      <c r="F5" s="63"/>
      <c r="G5" s="63"/>
      <c r="H5" s="63"/>
    </row>
    <row r="7" spans="2:8" x14ac:dyDescent="0.3">
      <c r="B7" s="4" t="s">
        <v>5</v>
      </c>
      <c r="C7" s="4"/>
      <c r="H7" s="1"/>
    </row>
    <row r="8" spans="2:8" x14ac:dyDescent="0.3">
      <c r="B8" t="s">
        <v>6</v>
      </c>
      <c r="H8" s="1">
        <v>21013.22</v>
      </c>
    </row>
    <row r="9" spans="2:8" x14ac:dyDescent="0.3">
      <c r="H9" s="1"/>
    </row>
    <row r="10" spans="2:8" x14ac:dyDescent="0.3">
      <c r="B10" s="4" t="s">
        <v>1</v>
      </c>
      <c r="C10" s="4"/>
    </row>
    <row r="11" spans="2:8" x14ac:dyDescent="0.3">
      <c r="B11" t="s">
        <v>2</v>
      </c>
      <c r="H11" s="1">
        <v>15311425.800000001</v>
      </c>
    </row>
    <row r="12" spans="2:8" x14ac:dyDescent="0.3">
      <c r="B12" t="s">
        <v>3</v>
      </c>
      <c r="H12" s="7">
        <v>3424540</v>
      </c>
    </row>
    <row r="13" spans="2:8" x14ac:dyDescent="0.3">
      <c r="H13" s="1"/>
    </row>
    <row r="14" spans="2:8" x14ac:dyDescent="0.3">
      <c r="B14" s="4" t="s">
        <v>4</v>
      </c>
      <c r="C14" s="4"/>
      <c r="H14" s="5">
        <f>SUM(H8:H13)</f>
        <v>18756979.020000003</v>
      </c>
    </row>
    <row r="15" spans="2:8" x14ac:dyDescent="0.3">
      <c r="H15" s="1"/>
    </row>
    <row r="16" spans="2:8" x14ac:dyDescent="0.3">
      <c r="B16" s="4" t="s">
        <v>7</v>
      </c>
    </row>
    <row r="17" spans="2:8" x14ac:dyDescent="0.3">
      <c r="B17" t="s">
        <v>8</v>
      </c>
      <c r="H17" s="1">
        <v>0</v>
      </c>
    </row>
    <row r="19" spans="2:8" x14ac:dyDescent="0.3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3">
      <c r="B20" s="4"/>
      <c r="C20" s="4"/>
      <c r="D20" s="4"/>
      <c r="E20" s="4"/>
      <c r="H20" s="1"/>
    </row>
    <row r="21" spans="2:8" x14ac:dyDescent="0.3">
      <c r="B21" t="s">
        <v>9</v>
      </c>
      <c r="H21" s="6">
        <v>55389667.5</v>
      </c>
    </row>
    <row r="22" spans="2:8" x14ac:dyDescent="0.3">
      <c r="B22" t="s">
        <v>10</v>
      </c>
      <c r="H22" s="1">
        <v>21713058.859999999</v>
      </c>
    </row>
    <row r="23" spans="2:8" x14ac:dyDescent="0.3">
      <c r="B23" t="s">
        <v>11</v>
      </c>
      <c r="H23" s="6">
        <v>1551831</v>
      </c>
    </row>
    <row r="24" spans="2:8" x14ac:dyDescent="0.3">
      <c r="B24" t="s">
        <v>13</v>
      </c>
      <c r="H24" s="5">
        <f>H21+H22-H23</f>
        <v>75550895.359999999</v>
      </c>
    </row>
    <row r="25" spans="2:8" x14ac:dyDescent="0.3">
      <c r="B25" t="s">
        <v>12</v>
      </c>
      <c r="H25" s="1">
        <v>2167093.64</v>
      </c>
    </row>
    <row r="28" spans="2:8" x14ac:dyDescent="0.3">
      <c r="D28" t="s">
        <v>14</v>
      </c>
    </row>
    <row r="29" spans="2:8" x14ac:dyDescent="0.3">
      <c r="D29" s="4" t="s">
        <v>15</v>
      </c>
      <c r="E29" s="4"/>
    </row>
    <row r="30" spans="2:8" x14ac:dyDescent="0.3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baseColWidth="10" defaultColWidth="11.44140625" defaultRowHeight="14.4" x14ac:dyDescent="0.3"/>
  <cols>
    <col min="7" max="7" width="15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54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137.59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17712631.300000001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21137308.890000001</v>
      </c>
    </row>
    <row r="17" spans="1:7" ht="15" thickTop="1" x14ac:dyDescent="0.3">
      <c r="A17" s="21"/>
      <c r="G17" s="20"/>
    </row>
    <row r="18" spans="1:7" ht="15" thickBot="1" x14ac:dyDescent="0.35">
      <c r="A18" s="19" t="s">
        <v>7</v>
      </c>
      <c r="G18" s="20"/>
    </row>
    <row r="19" spans="1:7" ht="15.6" thickTop="1" thickBot="1" x14ac:dyDescent="0.35">
      <c r="A19" s="21" t="s">
        <v>51</v>
      </c>
      <c r="G19" s="28">
        <v>1554045.6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134032051.02</v>
      </c>
    </row>
    <row r="24" spans="1:7" x14ac:dyDescent="0.3">
      <c r="A24" s="21" t="s">
        <v>10</v>
      </c>
      <c r="G24" s="20">
        <v>25520321.379999999</v>
      </c>
    </row>
    <row r="25" spans="1:7" x14ac:dyDescent="0.3">
      <c r="A25" s="21" t="s">
        <v>55</v>
      </c>
      <c r="G25" s="27">
        <v>8186670</v>
      </c>
    </row>
    <row r="26" spans="1:7" ht="15" thickBot="1" x14ac:dyDescent="0.35">
      <c r="A26" s="21" t="s">
        <v>13</v>
      </c>
      <c r="G26" s="24">
        <v>161106418</v>
      </c>
    </row>
    <row r="27" spans="1:7" ht="15.6" thickTop="1" thickBot="1" x14ac:dyDescent="0.35">
      <c r="A27" s="21" t="s">
        <v>12</v>
      </c>
      <c r="G27" s="28">
        <v>1554045.6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50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baseColWidth="10" defaultColWidth="11.44140625" defaultRowHeight="14.4" x14ac:dyDescent="0.3"/>
  <cols>
    <col min="7" max="7" width="16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56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221685.31</v>
      </c>
    </row>
    <row r="11" spans="1:7" x14ac:dyDescent="0.3">
      <c r="A11" s="21" t="s">
        <v>57</v>
      </c>
      <c r="G11" s="20">
        <v>190879</v>
      </c>
    </row>
    <row r="12" spans="1:7" x14ac:dyDescent="0.3">
      <c r="A12" s="21"/>
      <c r="G12" s="36"/>
    </row>
    <row r="13" spans="1:7" ht="15" thickBot="1" x14ac:dyDescent="0.35">
      <c r="A13" s="19" t="s">
        <v>58</v>
      </c>
      <c r="B13" s="4"/>
      <c r="C13" s="4"/>
      <c r="G13" s="22">
        <f>G10-G11</f>
        <v>30806.309999999998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9092651.5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SUM(G10:G18)</f>
        <v>31166615.310000002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2023823.24</v>
      </c>
    </row>
    <row r="23" spans="1:7" ht="15" thickTop="1" x14ac:dyDescent="0.3">
      <c r="A23" s="21"/>
      <c r="G23" s="20"/>
    </row>
    <row r="24" spans="1:7" ht="15" thickBot="1" x14ac:dyDescent="0.35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26">
        <v>169753027.25</v>
      </c>
    </row>
    <row r="27" spans="1:7" x14ac:dyDescent="0.3">
      <c r="A27" s="21" t="s">
        <v>10</v>
      </c>
      <c r="G27" s="20">
        <v>30642897.510000002</v>
      </c>
    </row>
    <row r="28" spans="1:7" x14ac:dyDescent="0.3">
      <c r="A28" s="21" t="s">
        <v>55</v>
      </c>
      <c r="G28" s="27">
        <v>49500000</v>
      </c>
    </row>
    <row r="29" spans="1:7" ht="15" thickBot="1" x14ac:dyDescent="0.35">
      <c r="A29" s="21" t="s">
        <v>13</v>
      </c>
      <c r="G29" s="24">
        <v>202419748</v>
      </c>
    </row>
    <row r="30" spans="1:7" ht="15.6" thickTop="1" thickBot="1" x14ac:dyDescent="0.35">
      <c r="A30" s="21" t="s">
        <v>12</v>
      </c>
      <c r="G30" s="28">
        <v>2023823.24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baseColWidth="10" defaultColWidth="11.44140625" defaultRowHeight="14.4" x14ac:dyDescent="0.3"/>
  <cols>
    <col min="7" max="7" width="17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60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38707.51</v>
      </c>
    </row>
    <row r="11" spans="1:7" x14ac:dyDescent="0.3">
      <c r="A11" s="37" t="s">
        <v>61</v>
      </c>
      <c r="G11" s="20"/>
    </row>
    <row r="12" spans="1:7" x14ac:dyDescent="0.3">
      <c r="A12" s="21" t="s">
        <v>57</v>
      </c>
      <c r="G12" s="20">
        <v>8475.2000000000007</v>
      </c>
    </row>
    <row r="13" spans="1:7" x14ac:dyDescent="0.3">
      <c r="A13" s="21"/>
      <c r="G13" s="36"/>
    </row>
    <row r="14" spans="1:7" ht="15" thickBot="1" x14ac:dyDescent="0.35">
      <c r="A14" s="19" t="s">
        <v>58</v>
      </c>
      <c r="B14" s="4"/>
      <c r="C14" s="4"/>
      <c r="G14" s="22">
        <f>G10-G12</f>
        <v>30232.31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21630593.190000001</v>
      </c>
    </row>
    <row r="18" spans="1:7" x14ac:dyDescent="0.3">
      <c r="A18" s="21" t="s">
        <v>24</v>
      </c>
      <c r="G18" s="20">
        <v>9092651.5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SUM(G10:G19)</f>
        <v>30800659.710000001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3885420</v>
      </c>
    </row>
    <row r="24" spans="1:7" ht="15" thickTop="1" x14ac:dyDescent="0.3">
      <c r="A24" s="21"/>
      <c r="G24" s="20"/>
    </row>
    <row r="25" spans="1:7" ht="15" thickBot="1" x14ac:dyDescent="0.35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26">
        <v>7645498.4199999999</v>
      </c>
    </row>
    <row r="28" spans="1:7" x14ac:dyDescent="0.3">
      <c r="A28" s="21" t="s">
        <v>10</v>
      </c>
      <c r="G28" s="20">
        <v>581554836.58000004</v>
      </c>
    </row>
    <row r="29" spans="1:7" x14ac:dyDescent="0.3">
      <c r="A29" s="21" t="s">
        <v>55</v>
      </c>
      <c r="G29" s="27">
        <v>0</v>
      </c>
    </row>
    <row r="30" spans="1:7" ht="15" thickBot="1" x14ac:dyDescent="0.35">
      <c r="A30" s="21" t="s">
        <v>13</v>
      </c>
      <c r="G30" s="24">
        <v>593085755</v>
      </c>
    </row>
    <row r="31" spans="1:7" ht="15.6" thickTop="1" thickBot="1" x14ac:dyDescent="0.35">
      <c r="A31" s="21" t="s">
        <v>12</v>
      </c>
      <c r="G31" s="28">
        <v>3885420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baseColWidth="10" defaultColWidth="11.44140625" defaultRowHeight="14.4" x14ac:dyDescent="0.3"/>
  <cols>
    <col min="7" max="7" width="17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38557.51</v>
      </c>
    </row>
    <row r="11" spans="1:7" x14ac:dyDescent="0.3">
      <c r="A11" s="37" t="s">
        <v>61</v>
      </c>
      <c r="G11" s="20"/>
    </row>
    <row r="12" spans="1:7" x14ac:dyDescent="0.3">
      <c r="A12" s="21" t="s">
        <v>57</v>
      </c>
      <c r="G12" s="20">
        <v>8475.2000000000007</v>
      </c>
    </row>
    <row r="13" spans="1:7" x14ac:dyDescent="0.3">
      <c r="A13" s="21"/>
      <c r="G13" s="36"/>
    </row>
    <row r="14" spans="1:7" ht="15" thickBot="1" x14ac:dyDescent="0.35">
      <c r="A14" s="19" t="s">
        <v>58</v>
      </c>
      <c r="B14" s="4"/>
      <c r="C14" s="4"/>
      <c r="G14" s="22">
        <f>G10-G12</f>
        <v>30082.31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21630593.190000001</v>
      </c>
    </row>
    <row r="18" spans="1:7" x14ac:dyDescent="0.3">
      <c r="A18" s="21" t="s">
        <v>24</v>
      </c>
      <c r="G18" s="20">
        <v>9092651.5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SUM(G10:G19)</f>
        <v>30800359.710000001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11543340</v>
      </c>
    </row>
    <row r="24" spans="1:7" ht="15" thickTop="1" x14ac:dyDescent="0.3">
      <c r="A24" s="21"/>
      <c r="G24" s="20"/>
    </row>
    <row r="25" spans="1:7" ht="15" thickBot="1" x14ac:dyDescent="0.35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26">
        <v>17355111.809999999</v>
      </c>
    </row>
    <row r="28" spans="1:7" x14ac:dyDescent="0.3">
      <c r="A28" s="21" t="s">
        <v>10</v>
      </c>
      <c r="G28" s="20">
        <v>564187303.19000006</v>
      </c>
    </row>
    <row r="29" spans="1:7" x14ac:dyDescent="0.3">
      <c r="A29" s="21" t="s">
        <v>55</v>
      </c>
      <c r="G29" s="27">
        <v>0</v>
      </c>
    </row>
    <row r="30" spans="1:7" ht="15" thickBot="1" x14ac:dyDescent="0.35">
      <c r="A30" s="21" t="s">
        <v>13</v>
      </c>
      <c r="G30" s="24">
        <v>593085755</v>
      </c>
    </row>
    <row r="31" spans="1:7" ht="15.6" thickTop="1" thickBot="1" x14ac:dyDescent="0.35">
      <c r="A31" s="21" t="s">
        <v>12</v>
      </c>
      <c r="G31" s="28">
        <v>11543340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baseColWidth="10" defaultColWidth="11.44140625" defaultRowHeight="14.4" x14ac:dyDescent="0.3"/>
  <cols>
    <col min="7" max="7" width="20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64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5313.37</v>
      </c>
    </row>
    <row r="11" spans="1:7" x14ac:dyDescent="0.3">
      <c r="A11" s="21"/>
      <c r="G11" s="36"/>
    </row>
    <row r="12" spans="1:7" ht="15" thickBot="1" x14ac:dyDescent="0.35">
      <c r="A12" s="19" t="s">
        <v>58</v>
      </c>
      <c r="B12" s="4"/>
      <c r="C12" s="4"/>
      <c r="G12" s="22">
        <f>G10</f>
        <v>5313.37</v>
      </c>
    </row>
    <row r="13" spans="1:7" ht="15" thickTop="1" x14ac:dyDescent="0.3">
      <c r="A13" s="21"/>
      <c r="G13" s="20"/>
    </row>
    <row r="14" spans="1:7" x14ac:dyDescent="0.3">
      <c r="A14" s="19" t="s">
        <v>1</v>
      </c>
      <c r="B14" s="4"/>
      <c r="G14" s="20"/>
    </row>
    <row r="15" spans="1:7" x14ac:dyDescent="0.3">
      <c r="A15" s="21" t="s">
        <v>23</v>
      </c>
      <c r="G15" s="20">
        <v>21630593.190000001</v>
      </c>
    </row>
    <row r="16" spans="1:7" x14ac:dyDescent="0.3">
      <c r="A16" s="21" t="s">
        <v>24</v>
      </c>
      <c r="G16" s="20">
        <v>10633451.5</v>
      </c>
    </row>
    <row r="17" spans="1:7" x14ac:dyDescent="0.3">
      <c r="A17" s="21"/>
      <c r="G17" s="20"/>
    </row>
    <row r="18" spans="1:7" ht="15" thickBot="1" x14ac:dyDescent="0.35">
      <c r="A18" s="19" t="s">
        <v>59</v>
      </c>
      <c r="B18" s="4"/>
      <c r="G18" s="24">
        <f>SUM(G10:G17)</f>
        <v>32274671.43</v>
      </c>
    </row>
    <row r="19" spans="1:7" ht="15" thickTop="1" x14ac:dyDescent="0.3">
      <c r="A19" s="21"/>
      <c r="G19" s="20"/>
    </row>
    <row r="20" spans="1:7" ht="15" thickBot="1" x14ac:dyDescent="0.35">
      <c r="A20" s="19" t="s">
        <v>7</v>
      </c>
      <c r="G20" s="20"/>
    </row>
    <row r="21" spans="1:7" ht="15.6" thickTop="1" thickBot="1" x14ac:dyDescent="0.35">
      <c r="A21" s="21" t="s">
        <v>51</v>
      </c>
      <c r="G21" s="28">
        <v>9674837.6699999999</v>
      </c>
    </row>
    <row r="22" spans="1:7" ht="15" thickTop="1" x14ac:dyDescent="0.3">
      <c r="A22" s="21"/>
      <c r="G22" s="20"/>
    </row>
    <row r="23" spans="1:7" ht="15" thickBot="1" x14ac:dyDescent="0.35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" thickTop="1" x14ac:dyDescent="0.3">
      <c r="A24" s="19"/>
      <c r="B24" s="4"/>
      <c r="C24" s="4"/>
      <c r="D24" s="4"/>
      <c r="G24" s="20"/>
    </row>
    <row r="25" spans="1:7" x14ac:dyDescent="0.3">
      <c r="A25" s="21" t="s">
        <v>9</v>
      </c>
      <c r="G25" s="26">
        <v>45047200.090000004</v>
      </c>
    </row>
    <row r="26" spans="1:7" x14ac:dyDescent="0.3">
      <c r="A26" s="21" t="s">
        <v>10</v>
      </c>
      <c r="G26" s="20">
        <v>538363717.24000001</v>
      </c>
    </row>
    <row r="27" spans="1:7" x14ac:dyDescent="0.3">
      <c r="A27" s="21" t="s">
        <v>55</v>
      </c>
      <c r="G27" s="27">
        <v>0</v>
      </c>
    </row>
    <row r="28" spans="1:7" ht="15" thickBot="1" x14ac:dyDescent="0.35">
      <c r="A28" s="21" t="s">
        <v>13</v>
      </c>
      <c r="G28" s="24">
        <v>593085755</v>
      </c>
    </row>
    <row r="29" spans="1:7" ht="15.6" thickTop="1" thickBot="1" x14ac:dyDescent="0.35">
      <c r="A29" s="21" t="s">
        <v>12</v>
      </c>
      <c r="G29" s="28">
        <v>9674837.6699999999</v>
      </c>
    </row>
    <row r="30" spans="1:7" ht="15" thickTop="1" x14ac:dyDescent="0.3">
      <c r="A30" s="21"/>
      <c r="G30" s="23"/>
    </row>
    <row r="31" spans="1:7" x14ac:dyDescent="0.3">
      <c r="A31" s="29" t="s">
        <v>25</v>
      </c>
      <c r="B31" s="30"/>
      <c r="C31" s="30"/>
      <c r="D31" s="30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50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baseColWidth="10" defaultColWidth="11.44140625" defaultRowHeight="14.4" x14ac:dyDescent="0.3"/>
  <cols>
    <col min="7" max="7" width="18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65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650639.26</v>
      </c>
    </row>
    <row r="11" spans="1:7" x14ac:dyDescent="0.3">
      <c r="A11" s="38" t="s">
        <v>61</v>
      </c>
      <c r="G11" s="20"/>
    </row>
    <row r="12" spans="1:7" x14ac:dyDescent="0.3">
      <c r="A12" s="21" t="s">
        <v>57</v>
      </c>
      <c r="G12" s="20">
        <v>151673.5</v>
      </c>
    </row>
    <row r="13" spans="1:7" x14ac:dyDescent="0.3">
      <c r="A13" s="21"/>
      <c r="G13" s="36"/>
    </row>
    <row r="14" spans="1:7" ht="15" thickBot="1" x14ac:dyDescent="0.35">
      <c r="A14" s="19" t="s">
        <v>58</v>
      </c>
      <c r="B14" s="4"/>
      <c r="C14" s="4"/>
      <c r="G14" s="22">
        <f>G10-G12</f>
        <v>498965.76000000001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21630593.190000001</v>
      </c>
    </row>
    <row r="18" spans="1:7" x14ac:dyDescent="0.3">
      <c r="A18" s="21" t="s">
        <v>24</v>
      </c>
      <c r="G18" s="20">
        <v>10633451.5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SUM(G10:G19)</f>
        <v>33565323.210000001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232477827.06999999</v>
      </c>
    </row>
    <row r="24" spans="1:7" ht="15" thickTop="1" x14ac:dyDescent="0.3">
      <c r="A24" s="21"/>
      <c r="G24" s="20"/>
    </row>
    <row r="25" spans="1:7" ht="15" thickBot="1" x14ac:dyDescent="0.35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26">
        <v>57045457.359999999</v>
      </c>
    </row>
    <row r="28" spans="1:7" x14ac:dyDescent="0.3">
      <c r="A28" s="21" t="s">
        <v>10</v>
      </c>
      <c r="G28" s="20">
        <v>300695208.56999999</v>
      </c>
    </row>
    <row r="29" spans="1:7" x14ac:dyDescent="0.3">
      <c r="A29" s="21" t="s">
        <v>66</v>
      </c>
      <c r="G29" s="39">
        <v>2867262</v>
      </c>
    </row>
    <row r="30" spans="1:7" ht="15" thickBot="1" x14ac:dyDescent="0.35">
      <c r="A30" s="21" t="s">
        <v>13</v>
      </c>
      <c r="G30" s="24">
        <v>590218493</v>
      </c>
    </row>
    <row r="31" spans="1:7" ht="15.6" thickTop="1" thickBot="1" x14ac:dyDescent="0.35">
      <c r="A31" s="21" t="s">
        <v>12</v>
      </c>
      <c r="G31" s="28">
        <v>232477827.06999999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baseColWidth="10" defaultColWidth="11.44140625" defaultRowHeight="14.4" x14ac:dyDescent="0.3"/>
  <cols>
    <col min="7" max="7" width="19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11630.46</v>
      </c>
    </row>
    <row r="11" spans="1:7" x14ac:dyDescent="0.3">
      <c r="A11" s="21"/>
      <c r="G11" s="36"/>
    </row>
    <row r="12" spans="1:7" ht="15" thickBot="1" x14ac:dyDescent="0.35">
      <c r="A12" s="19" t="s">
        <v>58</v>
      </c>
      <c r="B12" s="4"/>
      <c r="C12" s="4"/>
      <c r="G12" s="22">
        <f>G10+G11</f>
        <v>11630.46</v>
      </c>
    </row>
    <row r="13" spans="1:7" ht="15" thickTop="1" x14ac:dyDescent="0.3">
      <c r="A13" s="21"/>
      <c r="G13" s="20"/>
    </row>
    <row r="14" spans="1:7" x14ac:dyDescent="0.3">
      <c r="A14" s="19" t="s">
        <v>1</v>
      </c>
      <c r="B14" s="4"/>
      <c r="G14" s="20"/>
    </row>
    <row r="15" spans="1:7" x14ac:dyDescent="0.3">
      <c r="A15" s="21" t="s">
        <v>23</v>
      </c>
      <c r="G15" s="20">
        <v>21630593.190000001</v>
      </c>
    </row>
    <row r="16" spans="1:7" x14ac:dyDescent="0.3">
      <c r="A16" s="21" t="s">
        <v>24</v>
      </c>
      <c r="G16" s="20">
        <v>10633451.5</v>
      </c>
    </row>
    <row r="17" spans="1:7" x14ac:dyDescent="0.3">
      <c r="A17" s="21"/>
      <c r="G17" s="20"/>
    </row>
    <row r="18" spans="1:7" ht="15" thickBot="1" x14ac:dyDescent="0.35">
      <c r="A18" s="19" t="s">
        <v>59</v>
      </c>
      <c r="B18" s="4"/>
      <c r="G18" s="24">
        <f>G12+G15+G16</f>
        <v>32275675.150000002</v>
      </c>
    </row>
    <row r="19" spans="1:7" ht="15" thickTop="1" x14ac:dyDescent="0.3">
      <c r="A19" s="21"/>
      <c r="G19" s="20"/>
    </row>
    <row r="20" spans="1:7" ht="15" thickBot="1" x14ac:dyDescent="0.35">
      <c r="A20" s="19" t="s">
        <v>7</v>
      </c>
      <c r="G20" s="20"/>
    </row>
    <row r="21" spans="1:7" ht="15.6" thickTop="1" thickBot="1" x14ac:dyDescent="0.35">
      <c r="A21" s="21" t="s">
        <v>51</v>
      </c>
      <c r="G21" s="28">
        <v>78909821.079999998</v>
      </c>
    </row>
    <row r="22" spans="1:7" ht="15" thickTop="1" x14ac:dyDescent="0.3">
      <c r="A22" s="21"/>
      <c r="G22" s="20"/>
    </row>
    <row r="23" spans="1:7" ht="15" thickBot="1" x14ac:dyDescent="0.35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" thickTop="1" x14ac:dyDescent="0.3">
      <c r="A24" s="19"/>
      <c r="B24" s="4"/>
      <c r="C24" s="4"/>
      <c r="D24" s="4"/>
      <c r="G24" s="20"/>
    </row>
    <row r="25" spans="1:7" x14ac:dyDescent="0.3">
      <c r="A25" s="21" t="s">
        <v>9</v>
      </c>
      <c r="G25" s="26">
        <v>102193284.42</v>
      </c>
    </row>
    <row r="26" spans="1:7" x14ac:dyDescent="0.3">
      <c r="A26" s="21" t="s">
        <v>10</v>
      </c>
      <c r="G26" s="20">
        <v>411982649.5</v>
      </c>
    </row>
    <row r="27" spans="1:7" x14ac:dyDescent="0.3">
      <c r="A27" s="21" t="s">
        <v>66</v>
      </c>
      <c r="G27" s="27">
        <v>0</v>
      </c>
    </row>
    <row r="28" spans="1:7" ht="15" thickBot="1" x14ac:dyDescent="0.35">
      <c r="A28" s="21" t="s">
        <v>13</v>
      </c>
      <c r="G28" s="24">
        <v>593085755</v>
      </c>
    </row>
    <row r="29" spans="1:7" ht="15.6" thickTop="1" thickBot="1" x14ac:dyDescent="0.35">
      <c r="A29" s="21" t="s">
        <v>12</v>
      </c>
      <c r="G29" s="28">
        <v>78909821.079999998</v>
      </c>
    </row>
    <row r="30" spans="1:7" ht="15" thickTop="1" x14ac:dyDescent="0.3">
      <c r="A30" s="21"/>
      <c r="G30" s="23"/>
    </row>
    <row r="31" spans="1:7" x14ac:dyDescent="0.3">
      <c r="A31" s="29" t="s">
        <v>25</v>
      </c>
      <c r="B31" s="30"/>
      <c r="C31" s="30"/>
      <c r="D31" s="30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50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8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68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530957.75</v>
      </c>
    </row>
    <row r="11" spans="1:7" x14ac:dyDescent="0.3">
      <c r="A11" s="21" t="s">
        <v>57</v>
      </c>
      <c r="G11" s="20">
        <v>282799.21999999997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22">
        <f>G10-G11</f>
        <v>248158.53000000003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10633451.5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32512203.220000003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80129288.150000006</v>
      </c>
    </row>
    <row r="23" spans="1:7" ht="15" thickTop="1" x14ac:dyDescent="0.3">
      <c r="A23" s="21"/>
      <c r="G23" s="20"/>
    </row>
    <row r="24" spans="1:7" ht="15" thickBot="1" x14ac:dyDescent="0.35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121225113.56</v>
      </c>
    </row>
    <row r="27" spans="1:7" x14ac:dyDescent="0.3">
      <c r="A27" s="21" t="s">
        <v>10</v>
      </c>
      <c r="G27" s="20">
        <v>306066380.29000002</v>
      </c>
    </row>
    <row r="28" spans="1:7" x14ac:dyDescent="0.3">
      <c r="A28" s="21" t="s">
        <v>66</v>
      </c>
      <c r="G28" s="39">
        <v>-85664973</v>
      </c>
    </row>
    <row r="29" spans="1:7" ht="15" thickBot="1" x14ac:dyDescent="0.35">
      <c r="A29" s="21" t="s">
        <v>13</v>
      </c>
      <c r="G29" s="24">
        <v>507420782</v>
      </c>
    </row>
    <row r="30" spans="1:7" ht="15.6" thickTop="1" thickBot="1" x14ac:dyDescent="0.35">
      <c r="A30" s="21" t="s">
        <v>12</v>
      </c>
      <c r="G30" s="28">
        <v>80129288.150000006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7" width="17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70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46151.519999999997</v>
      </c>
    </row>
    <row r="11" spans="1:7" x14ac:dyDescent="0.3">
      <c r="A11" s="21" t="s">
        <v>57</v>
      </c>
      <c r="G11" s="20">
        <v>20611.97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22">
        <f>G10-G11</f>
        <v>25539.549999999996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10633451.5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32289584.240000002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67520990.269999996</v>
      </c>
    </row>
    <row r="23" spans="1:7" ht="15" thickTop="1" x14ac:dyDescent="0.3">
      <c r="A23" s="21"/>
      <c r="G23" s="20"/>
    </row>
    <row r="24" spans="1:7" ht="15" thickBot="1" x14ac:dyDescent="0.35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136545513.71000001</v>
      </c>
    </row>
    <row r="27" spans="1:7" x14ac:dyDescent="0.3">
      <c r="A27" s="21" t="s">
        <v>10</v>
      </c>
      <c r="G27" s="20">
        <v>389019251.01999998</v>
      </c>
    </row>
    <row r="28" spans="1:7" x14ac:dyDescent="0.3">
      <c r="A28" s="21" t="s">
        <v>66</v>
      </c>
      <c r="G28" s="39">
        <v>0</v>
      </c>
    </row>
    <row r="29" spans="1:7" ht="15" thickBot="1" x14ac:dyDescent="0.35">
      <c r="A29" s="21" t="s">
        <v>13</v>
      </c>
      <c r="G29" s="24">
        <v>593085755</v>
      </c>
    </row>
    <row r="30" spans="1:7" ht="15.6" thickTop="1" thickBot="1" x14ac:dyDescent="0.35">
      <c r="A30" s="21" t="s">
        <v>12</v>
      </c>
      <c r="G30" s="28">
        <v>67520990.269999996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20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71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25358.63</v>
      </c>
    </row>
    <row r="11" spans="1:7" x14ac:dyDescent="0.3">
      <c r="A11" s="21" t="s">
        <v>57</v>
      </c>
      <c r="G11" s="20">
        <v>73673.429999999993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1">
        <f>G10-G11</f>
        <v>-48314.799999999988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10633451.5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32215729.890000001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80292754.939999998</v>
      </c>
    </row>
    <row r="23" spans="1:7" ht="15" thickTop="1" x14ac:dyDescent="0.3">
      <c r="A23" s="21"/>
      <c r="G23" s="20"/>
    </row>
    <row r="24" spans="1:7" ht="15" thickBot="1" x14ac:dyDescent="0.35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147246692.40000001</v>
      </c>
    </row>
    <row r="27" spans="1:7" x14ac:dyDescent="0.3">
      <c r="A27" s="21" t="s">
        <v>10</v>
      </c>
      <c r="G27" s="20">
        <v>365546307.66000003</v>
      </c>
    </row>
    <row r="28" spans="1:7" x14ac:dyDescent="0.3">
      <c r="A28" s="21" t="s">
        <v>66</v>
      </c>
      <c r="G28" s="39">
        <v>0</v>
      </c>
    </row>
    <row r="29" spans="1:7" ht="15" thickBot="1" x14ac:dyDescent="0.35">
      <c r="A29" s="21" t="s">
        <v>13</v>
      </c>
      <c r="G29" s="24">
        <v>593085755</v>
      </c>
    </row>
    <row r="30" spans="1:7" ht="15.6" thickTop="1" thickBot="1" x14ac:dyDescent="0.35">
      <c r="A30" s="21" t="s">
        <v>12</v>
      </c>
      <c r="G30" s="28">
        <v>80292754.939999998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baseColWidth="10" defaultColWidth="11.44140625" defaultRowHeight="14.4" x14ac:dyDescent="0.3"/>
  <cols>
    <col min="7" max="7" width="1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34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473000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15604459.82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19501999.82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33307191.579999998</v>
      </c>
    </row>
    <row r="24" spans="1:7" x14ac:dyDescent="0.3">
      <c r="A24" s="21" t="s">
        <v>10</v>
      </c>
      <c r="G24" s="20">
        <v>116498938.64</v>
      </c>
    </row>
    <row r="25" spans="1:7" x14ac:dyDescent="0.3">
      <c r="A25" s="21" t="s">
        <v>33</v>
      </c>
      <c r="G25" s="27">
        <v>0</v>
      </c>
    </row>
    <row r="26" spans="1:7" ht="15" thickBot="1" x14ac:dyDescent="0.35">
      <c r="A26" s="21" t="s">
        <v>13</v>
      </c>
      <c r="G26" s="8">
        <f>G23+G24+G25</f>
        <v>149806130.22</v>
      </c>
    </row>
    <row r="27" spans="1:7" ht="15.6" thickTop="1" thickBot="1" x14ac:dyDescent="0.35">
      <c r="A27" s="21" t="s">
        <v>12</v>
      </c>
      <c r="G27" s="28">
        <v>3113617.78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30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baseColWidth="10" defaultColWidth="11.44140625" defaultRowHeight="14.4" x14ac:dyDescent="0.3"/>
  <cols>
    <col min="7" max="7" width="17.441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25208.63</v>
      </c>
    </row>
    <row r="11" spans="1:7" x14ac:dyDescent="0.3">
      <c r="A11" s="21"/>
      <c r="G11" s="20"/>
    </row>
    <row r="12" spans="1:7" ht="15" thickBot="1" x14ac:dyDescent="0.35">
      <c r="A12" s="19" t="s">
        <v>58</v>
      </c>
      <c r="B12" s="4"/>
      <c r="C12" s="4"/>
      <c r="G12" s="42">
        <f>G10-G11</f>
        <v>25208.63</v>
      </c>
    </row>
    <row r="13" spans="1:7" ht="15" thickTop="1" x14ac:dyDescent="0.3">
      <c r="A13" s="21"/>
      <c r="G13" s="20"/>
    </row>
    <row r="14" spans="1:7" x14ac:dyDescent="0.3">
      <c r="A14" s="19" t="s">
        <v>1</v>
      </c>
      <c r="B14" s="4"/>
      <c r="G14" s="20"/>
    </row>
    <row r="15" spans="1:7" x14ac:dyDescent="0.3">
      <c r="A15" s="21" t="s">
        <v>23</v>
      </c>
      <c r="G15" s="20">
        <v>21630593.190000001</v>
      </c>
    </row>
    <row r="16" spans="1:7" x14ac:dyDescent="0.3">
      <c r="A16" s="21" t="s">
        <v>24</v>
      </c>
      <c r="G16" s="20">
        <v>10633451.5</v>
      </c>
    </row>
    <row r="17" spans="1:7" x14ac:dyDescent="0.3">
      <c r="A17" s="21"/>
      <c r="G17" s="20"/>
    </row>
    <row r="18" spans="1:7" ht="15" thickBot="1" x14ac:dyDescent="0.35">
      <c r="A18" s="19" t="s">
        <v>59</v>
      </c>
      <c r="B18" s="4"/>
      <c r="G18" s="24">
        <f>G12+G15+G16</f>
        <v>32289253.32</v>
      </c>
    </row>
    <row r="19" spans="1:7" ht="15" thickTop="1" x14ac:dyDescent="0.3">
      <c r="A19" s="21"/>
      <c r="G19" s="20"/>
    </row>
    <row r="20" spans="1:7" ht="15" thickBot="1" x14ac:dyDescent="0.35">
      <c r="A20" s="19" t="s">
        <v>7</v>
      </c>
      <c r="G20" s="20"/>
    </row>
    <row r="21" spans="1:7" ht="15.6" thickTop="1" thickBot="1" x14ac:dyDescent="0.35">
      <c r="A21" s="21" t="s">
        <v>51</v>
      </c>
      <c r="G21" s="28">
        <v>61277717.590000004</v>
      </c>
    </row>
    <row r="22" spans="1:7" ht="15" thickTop="1" x14ac:dyDescent="0.3">
      <c r="A22" s="21"/>
      <c r="G22" s="20"/>
    </row>
    <row r="23" spans="1:7" ht="15" thickBot="1" x14ac:dyDescent="0.35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" thickTop="1" x14ac:dyDescent="0.3">
      <c r="A24" s="19"/>
      <c r="B24" s="4"/>
      <c r="C24" s="4"/>
      <c r="D24" s="4"/>
      <c r="G24" s="20"/>
    </row>
    <row r="25" spans="1:7" x14ac:dyDescent="0.3">
      <c r="A25" s="21" t="s">
        <v>9</v>
      </c>
      <c r="G25" s="40">
        <v>177901786.59999999</v>
      </c>
    </row>
    <row r="26" spans="1:7" x14ac:dyDescent="0.3">
      <c r="A26" s="21" t="s">
        <v>10</v>
      </c>
      <c r="G26" s="20">
        <v>181452513.00999999</v>
      </c>
    </row>
    <row r="27" spans="1:7" x14ac:dyDescent="0.3">
      <c r="A27" s="21" t="s">
        <v>66</v>
      </c>
      <c r="G27" s="39">
        <v>-172453737.80000001</v>
      </c>
    </row>
    <row r="28" spans="1:7" ht="15" thickBot="1" x14ac:dyDescent="0.35">
      <c r="A28" s="21" t="s">
        <v>13</v>
      </c>
      <c r="G28" s="24">
        <v>420632017.19999999</v>
      </c>
    </row>
    <row r="29" spans="1:7" ht="15.6" thickTop="1" thickBot="1" x14ac:dyDescent="0.35">
      <c r="A29" s="21" t="s">
        <v>12</v>
      </c>
      <c r="G29" s="28">
        <v>61277717.590000004</v>
      </c>
    </row>
    <row r="30" spans="1:7" ht="15" thickTop="1" x14ac:dyDescent="0.3">
      <c r="A30" s="21"/>
      <c r="G30" s="23"/>
    </row>
    <row r="31" spans="1:7" x14ac:dyDescent="0.3">
      <c r="A31" s="29" t="s">
        <v>25</v>
      </c>
      <c r="B31" s="30"/>
      <c r="C31" s="30"/>
      <c r="D31" s="30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50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baseColWidth="10" defaultColWidth="11.44140625" defaultRowHeight="14.4" x14ac:dyDescent="0.3"/>
  <cols>
    <col min="7" max="7" width="18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73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52599.41</v>
      </c>
    </row>
    <row r="11" spans="1:7" x14ac:dyDescent="0.3">
      <c r="A11" s="21" t="s">
        <v>57</v>
      </c>
      <c r="G11" s="20">
        <v>56857.68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1">
        <f>G10-G11</f>
        <v>-4258.2699999999968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27338740.760000002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39366568.150000006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9708800</v>
      </c>
    </row>
    <row r="23" spans="1:7" ht="15" thickTop="1" x14ac:dyDescent="0.3">
      <c r="A23" s="21"/>
      <c r="G23" s="20"/>
    </row>
    <row r="24" spans="1:7" ht="15" thickBot="1" x14ac:dyDescent="0.35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8376094.0800000001</v>
      </c>
    </row>
    <row r="27" spans="1:7" x14ac:dyDescent="0.3">
      <c r="A27" s="21" t="s">
        <v>10</v>
      </c>
      <c r="G27" s="20">
        <v>282702621.54000002</v>
      </c>
    </row>
    <row r="28" spans="1:7" x14ac:dyDescent="0.3">
      <c r="A28" s="21" t="s">
        <v>66</v>
      </c>
      <c r="G28" s="39">
        <v>-94564100.379999995</v>
      </c>
    </row>
    <row r="29" spans="1:7" ht="15" thickBot="1" x14ac:dyDescent="0.35">
      <c r="A29" s="21" t="s">
        <v>13</v>
      </c>
      <c r="G29" s="24">
        <v>300787515.62</v>
      </c>
    </row>
    <row r="30" spans="1:7" ht="15.6" thickTop="1" thickBot="1" x14ac:dyDescent="0.35">
      <c r="A30" s="21" t="s">
        <v>12</v>
      </c>
      <c r="G30" s="28">
        <v>9708800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baseColWidth="10" defaultColWidth="11.44140625" defaultRowHeight="14.4" x14ac:dyDescent="0.3"/>
  <cols>
    <col min="7" max="7" width="20" customWidth="1"/>
  </cols>
  <sheetData>
    <row r="1" spans="1:7" ht="33.75" customHeight="1" x14ac:dyDescent="0.3"/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75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613770.62</v>
      </c>
    </row>
    <row r="12" spans="1:7" x14ac:dyDescent="0.3">
      <c r="A12" s="21" t="s">
        <v>57</v>
      </c>
      <c r="G12" s="20">
        <v>30445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583325.62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27338740.760000002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39954152.040000007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51609964.200000003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88512784.780000001</v>
      </c>
    </row>
    <row r="28" spans="1:7" x14ac:dyDescent="0.3">
      <c r="A28" s="21" t="s">
        <v>10</v>
      </c>
      <c r="G28" s="20">
        <v>250501929.63999999</v>
      </c>
    </row>
    <row r="29" spans="1:7" x14ac:dyDescent="0.3">
      <c r="A29" s="21" t="s">
        <v>66</v>
      </c>
      <c r="G29" s="39">
        <v>-4726937.38</v>
      </c>
    </row>
    <row r="30" spans="1:7" ht="15" thickBot="1" x14ac:dyDescent="0.35">
      <c r="A30" s="21" t="s">
        <v>13</v>
      </c>
      <c r="G30" s="24">
        <v>390624678.62</v>
      </c>
    </row>
    <row r="31" spans="1:7" ht="15.6" thickTop="1" thickBot="1" x14ac:dyDescent="0.35">
      <c r="A31" s="21" t="s">
        <v>12</v>
      </c>
      <c r="G31" s="28">
        <v>51609964.200000003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baseColWidth="10" defaultColWidth="11.44140625" defaultRowHeight="14.4" x14ac:dyDescent="0.3"/>
  <cols>
    <col min="7" max="7" width="17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76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209358.51</v>
      </c>
    </row>
    <row r="12" spans="1:7" x14ac:dyDescent="0.3">
      <c r="A12" s="21" t="s">
        <v>57</v>
      </c>
      <c r="G12" s="20">
        <v>77268.350000000006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132090.16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39823313.310000002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49792385.450000003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117219987.63</v>
      </c>
    </row>
    <row r="28" spans="1:7" x14ac:dyDescent="0.3">
      <c r="A28" s="21" t="s">
        <v>10</v>
      </c>
      <c r="G28" s="20">
        <v>221177959.03</v>
      </c>
    </row>
    <row r="29" spans="1:7" x14ac:dyDescent="0.3">
      <c r="A29" s="21" t="s">
        <v>66</v>
      </c>
      <c r="G29" s="39">
        <v>-7161283.8899999997</v>
      </c>
    </row>
    <row r="30" spans="1:7" ht="15" thickBot="1" x14ac:dyDescent="0.35">
      <c r="A30" s="21" t="s">
        <v>13</v>
      </c>
      <c r="G30" s="24">
        <v>388190332.11000001</v>
      </c>
    </row>
    <row r="31" spans="1:7" ht="15.6" thickTop="1" thickBot="1" x14ac:dyDescent="0.35">
      <c r="A31" s="21" t="s">
        <v>12</v>
      </c>
      <c r="G31" s="28">
        <v>49792385.450000003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baseColWidth="10" defaultColWidth="11.44140625" defaultRowHeight="14.4" x14ac:dyDescent="0.3"/>
  <cols>
    <col min="7" max="7" width="17.441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77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100431.59</v>
      </c>
    </row>
    <row r="12" spans="1:7" x14ac:dyDescent="0.3">
      <c r="A12" s="21" t="s">
        <v>57</v>
      </c>
      <c r="G12" s="20">
        <v>110881.57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1">
        <f>G11-G12</f>
        <v>-10449.98000000001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39680773.170000002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29519375.25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193154295.81999999</v>
      </c>
    </row>
    <row r="28" spans="1:7" x14ac:dyDescent="0.3">
      <c r="A28" s="21" t="s">
        <v>10</v>
      </c>
      <c r="G28" s="20">
        <v>172596824.44</v>
      </c>
    </row>
    <row r="29" spans="1:7" x14ac:dyDescent="0.3">
      <c r="A29" s="21" t="s">
        <v>66</v>
      </c>
      <c r="G29" s="39">
        <v>-81120.490000000005</v>
      </c>
    </row>
    <row r="30" spans="1:7" ht="15" thickBot="1" x14ac:dyDescent="0.35">
      <c r="A30" s="21" t="s">
        <v>13</v>
      </c>
      <c r="G30" s="24">
        <v>395270495.50999999</v>
      </c>
    </row>
    <row r="31" spans="1:7" ht="15.6" thickTop="1" thickBot="1" x14ac:dyDescent="0.35">
      <c r="A31" s="21" t="s">
        <v>12</v>
      </c>
      <c r="G31" s="28">
        <v>29519375.25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8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78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652157.75</v>
      </c>
    </row>
    <row r="12" spans="1:7" x14ac:dyDescent="0.3">
      <c r="A12" s="21" t="s">
        <v>57</v>
      </c>
      <c r="G12" s="20">
        <v>39527.4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612630.35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40303853.5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27832648.690000001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211537470.33000001</v>
      </c>
    </row>
    <row r="28" spans="1:7" x14ac:dyDescent="0.3">
      <c r="A28" s="21" t="s">
        <v>10</v>
      </c>
      <c r="G28" s="20">
        <v>153016456.49000001</v>
      </c>
    </row>
    <row r="29" spans="1:7" x14ac:dyDescent="0.3">
      <c r="A29" s="21" t="s">
        <v>66</v>
      </c>
      <c r="G29" s="39">
        <v>-2965040.49</v>
      </c>
    </row>
    <row r="30" spans="1:7" ht="15" thickBot="1" x14ac:dyDescent="0.35">
      <c r="A30" s="21" t="s">
        <v>13</v>
      </c>
      <c r="G30" s="24">
        <v>392386575.50999999</v>
      </c>
    </row>
    <row r="31" spans="1:7" ht="15.6" thickTop="1" thickBot="1" x14ac:dyDescent="0.35">
      <c r="A31" s="21" t="s">
        <v>12</v>
      </c>
      <c r="G31" s="28">
        <v>27832648.690000001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8.441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79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156075.25</v>
      </c>
    </row>
    <row r="12" spans="1:7" x14ac:dyDescent="0.3">
      <c r="A12" s="21" t="s">
        <v>57</v>
      </c>
      <c r="G12" s="20">
        <v>86233.5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69841.75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39761064.899999999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26929912.530000001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235786215.49000001</v>
      </c>
    </row>
    <row r="28" spans="1:7" x14ac:dyDescent="0.3">
      <c r="A28" s="21" t="s">
        <v>10</v>
      </c>
      <c r="G28" s="20">
        <v>114670367.48999999</v>
      </c>
    </row>
    <row r="29" spans="1:7" x14ac:dyDescent="0.3">
      <c r="A29" s="21" t="s">
        <v>66</v>
      </c>
      <c r="G29" s="39">
        <v>-17965120.489999998</v>
      </c>
    </row>
    <row r="30" spans="1:7" ht="15" thickBot="1" x14ac:dyDescent="0.35">
      <c r="A30" s="21" t="s">
        <v>13</v>
      </c>
      <c r="G30" s="24">
        <v>377386495.50999999</v>
      </c>
    </row>
    <row r="31" spans="1:7" ht="15.6" thickTop="1" thickBot="1" x14ac:dyDescent="0.35">
      <c r="A31" s="21" t="s">
        <v>12</v>
      </c>
      <c r="G31" s="28">
        <v>26929912.530000001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baseColWidth="10" defaultColWidth="11.44140625" defaultRowHeight="14.4" x14ac:dyDescent="0.3"/>
  <cols>
    <col min="7" max="7" width="20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80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607096.68999999994</v>
      </c>
    </row>
    <row r="12" spans="1:7" x14ac:dyDescent="0.3">
      <c r="A12" s="21" t="s">
        <v>57</v>
      </c>
      <c r="G12" s="20">
        <v>171263.35999999999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435833.32999999996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40127056.479999997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10310704.199999999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33979872.969999999</v>
      </c>
    </row>
    <row r="28" spans="1:7" x14ac:dyDescent="0.3">
      <c r="A28" s="21" t="s">
        <v>10</v>
      </c>
      <c r="G28" s="20">
        <v>313934048.29000002</v>
      </c>
    </row>
    <row r="29" spans="1:7" x14ac:dyDescent="0.3">
      <c r="A29" s="21" t="s">
        <v>66</v>
      </c>
      <c r="G29" s="39">
        <v>-52935955.060000002</v>
      </c>
    </row>
    <row r="30" spans="1:7" ht="15" thickBot="1" x14ac:dyDescent="0.35">
      <c r="A30" s="21" t="s">
        <v>13</v>
      </c>
      <c r="G30" s="24">
        <v>398074202.94</v>
      </c>
    </row>
    <row r="31" spans="1:7" ht="15.6" thickTop="1" thickBot="1" x14ac:dyDescent="0.35">
      <c r="A31" s="21" t="s">
        <v>12</v>
      </c>
      <c r="G31" s="28">
        <v>50160281.68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baseColWidth="10" defaultColWidth="11.44140625" defaultRowHeight="14.4" x14ac:dyDescent="0.3"/>
  <cols>
    <col min="7" max="7" width="19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81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107147.64</v>
      </c>
    </row>
    <row r="12" spans="1:7" x14ac:dyDescent="0.3">
      <c r="A12" s="21" t="s">
        <v>57</v>
      </c>
      <c r="G12" s="20">
        <v>87408.11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19739.53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39060986.689999998</v>
      </c>
    </row>
    <row r="18" spans="1:7" x14ac:dyDescent="0.3">
      <c r="A18" s="21" t="s">
        <v>24</v>
      </c>
      <c r="G18" s="20">
        <v>13430719.82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52511446.039999999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72581921.319999993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70514776.069999993</v>
      </c>
    </row>
    <row r="28" spans="1:7" x14ac:dyDescent="0.3">
      <c r="A28" s="21" t="s">
        <v>10</v>
      </c>
      <c r="G28" s="20">
        <v>307913460.61000001</v>
      </c>
    </row>
    <row r="29" spans="1:7" x14ac:dyDescent="0.3">
      <c r="A29" s="21" t="s">
        <v>66</v>
      </c>
      <c r="G29" s="39">
        <v>0</v>
      </c>
    </row>
    <row r="30" spans="1:7" ht="15" thickBot="1" x14ac:dyDescent="0.35">
      <c r="A30" s="21" t="s">
        <v>13</v>
      </c>
      <c r="G30" s="24">
        <v>451010158</v>
      </c>
    </row>
    <row r="31" spans="1:7" ht="15.6" thickTop="1" thickBot="1" x14ac:dyDescent="0.35">
      <c r="A31" s="21" t="s">
        <v>12</v>
      </c>
      <c r="G31" s="28">
        <v>72581921.319999993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baseColWidth="10" defaultColWidth="11.44140625" defaultRowHeight="14.4" x14ac:dyDescent="0.3"/>
  <cols>
    <col min="5" max="5" width="8.21875" customWidth="1"/>
    <col min="7" max="7" width="23.21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82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55384.98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G11</f>
        <v>55384.98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39060986.689999998</v>
      </c>
    </row>
    <row r="17" spans="1:7" x14ac:dyDescent="0.3">
      <c r="A17" s="21" t="s">
        <v>24</v>
      </c>
      <c r="G17" s="20">
        <v>13430719.82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52547091.489999995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38986526.630000003</v>
      </c>
    </row>
    <row r="23" spans="1:7" ht="15" thickTop="1" x14ac:dyDescent="0.3">
      <c r="A23" s="21"/>
      <c r="G23" s="20"/>
    </row>
    <row r="24" spans="1:7" ht="15" thickBot="1" x14ac:dyDescent="0.35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88643126.840000004</v>
      </c>
    </row>
    <row r="27" spans="1:7" x14ac:dyDescent="0.3">
      <c r="A27" s="21" t="s">
        <v>10</v>
      </c>
      <c r="G27" s="20">
        <v>323380504.52999997</v>
      </c>
    </row>
    <row r="28" spans="1:7" x14ac:dyDescent="0.3">
      <c r="A28" s="21" t="s">
        <v>66</v>
      </c>
      <c r="G28" s="39">
        <v>0</v>
      </c>
    </row>
    <row r="29" spans="1:7" ht="15" thickBot="1" x14ac:dyDescent="0.35">
      <c r="A29" s="21" t="s">
        <v>13</v>
      </c>
      <c r="G29" s="24">
        <v>451010158</v>
      </c>
    </row>
    <row r="30" spans="1:7" ht="15.6" thickTop="1" thickBot="1" x14ac:dyDescent="0.35">
      <c r="A30" s="21" t="s">
        <v>12</v>
      </c>
      <c r="G30" s="28">
        <v>38986526.630000003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baseColWidth="10" defaultColWidth="11.44140625" defaultRowHeight="14.4" x14ac:dyDescent="0.3"/>
  <cols>
    <col min="7" max="7" width="16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36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185121.49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21270672.199999999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41457405.579999998</v>
      </c>
    </row>
    <row r="24" spans="1:7" x14ac:dyDescent="0.3">
      <c r="A24" s="21" t="s">
        <v>10</v>
      </c>
      <c r="G24" s="20">
        <v>106386065.73999999</v>
      </c>
    </row>
    <row r="25" spans="1:7" x14ac:dyDescent="0.3">
      <c r="A25" s="21" t="s">
        <v>33</v>
      </c>
      <c r="G25" s="27">
        <v>0</v>
      </c>
    </row>
    <row r="26" spans="1:7" ht="15" thickBot="1" x14ac:dyDescent="0.35">
      <c r="A26" s="21" t="s">
        <v>13</v>
      </c>
      <c r="G26" s="8">
        <f>G23+G24+G25</f>
        <v>147843471.31999999</v>
      </c>
    </row>
    <row r="27" spans="1:7" ht="15.6" thickTop="1" thickBot="1" x14ac:dyDescent="0.35">
      <c r="A27" s="21" t="s">
        <v>12</v>
      </c>
      <c r="G27" s="28">
        <v>5076276.68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30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baseColWidth="10" defaultColWidth="11.44140625" defaultRowHeight="14.4" x14ac:dyDescent="0.3"/>
  <cols>
    <col min="7" max="7" width="21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83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583199.26</v>
      </c>
    </row>
    <row r="12" spans="1:7" x14ac:dyDescent="0.3">
      <c r="A12" s="21" t="s">
        <v>57</v>
      </c>
      <c r="G12" s="20">
        <v>205376.84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377822.42000000004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8" x14ac:dyDescent="0.3">
      <c r="A17" s="21" t="s">
        <v>23</v>
      </c>
      <c r="G17" s="20">
        <v>39060986.689999998</v>
      </c>
      <c r="H17" t="s">
        <v>84</v>
      </c>
    </row>
    <row r="18" spans="1:8" x14ac:dyDescent="0.3">
      <c r="A18" s="21" t="s">
        <v>24</v>
      </c>
      <c r="G18" s="20">
        <v>13430719.82</v>
      </c>
    </row>
    <row r="19" spans="1:8" x14ac:dyDescent="0.3">
      <c r="A19" s="21"/>
      <c r="G19" s="20"/>
    </row>
    <row r="20" spans="1:8" ht="15" thickBot="1" x14ac:dyDescent="0.35">
      <c r="A20" s="19" t="s">
        <v>59</v>
      </c>
      <c r="B20" s="4"/>
      <c r="G20" s="24">
        <f>G14+G17+G18</f>
        <v>52869528.93</v>
      </c>
    </row>
    <row r="21" spans="1:8" ht="15" thickTop="1" x14ac:dyDescent="0.3">
      <c r="A21" s="21"/>
      <c r="G21" s="20"/>
    </row>
    <row r="22" spans="1:8" ht="15" thickBot="1" x14ac:dyDescent="0.35">
      <c r="A22" s="19" t="s">
        <v>7</v>
      </c>
      <c r="G22" s="20"/>
    </row>
    <row r="23" spans="1:8" ht="15.6" thickTop="1" thickBot="1" x14ac:dyDescent="0.35">
      <c r="A23" s="21" t="s">
        <v>51</v>
      </c>
      <c r="G23" s="28">
        <v>42805390.880000003</v>
      </c>
    </row>
    <row r="24" spans="1:8" ht="15" thickTop="1" x14ac:dyDescent="0.3">
      <c r="A24" s="21"/>
      <c r="G24" s="20"/>
    </row>
    <row r="25" spans="1:8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" thickTop="1" x14ac:dyDescent="0.3">
      <c r="A26" s="19"/>
      <c r="B26" s="4"/>
      <c r="C26" s="4"/>
      <c r="D26" s="4"/>
      <c r="G26" s="20"/>
    </row>
    <row r="27" spans="1:8" x14ac:dyDescent="0.3">
      <c r="A27" s="21" t="s">
        <v>9</v>
      </c>
      <c r="G27" s="40">
        <v>105680169.06999999</v>
      </c>
    </row>
    <row r="28" spans="1:8" x14ac:dyDescent="0.3">
      <c r="A28" s="21" t="s">
        <v>10</v>
      </c>
      <c r="G28" s="20">
        <v>302524598.05000001</v>
      </c>
    </row>
    <row r="29" spans="1:8" x14ac:dyDescent="0.3">
      <c r="A29" s="21" t="s">
        <v>66</v>
      </c>
      <c r="G29" s="39">
        <v>0</v>
      </c>
    </row>
    <row r="30" spans="1:8" ht="15" thickBot="1" x14ac:dyDescent="0.35">
      <c r="A30" s="21" t="s">
        <v>13</v>
      </c>
      <c r="G30" s="24">
        <v>451010158</v>
      </c>
    </row>
    <row r="31" spans="1:8" ht="15.6" thickTop="1" thickBot="1" x14ac:dyDescent="0.35">
      <c r="A31" s="21" t="s">
        <v>12</v>
      </c>
      <c r="G31" s="28">
        <v>42805390.880000003</v>
      </c>
    </row>
    <row r="32" spans="1:8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baseColWidth="10" defaultColWidth="11.44140625" defaultRowHeight="14.4" x14ac:dyDescent="0.3"/>
  <cols>
    <col min="7" max="7" width="21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85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256417.34</v>
      </c>
    </row>
    <row r="12" spans="1:7" x14ac:dyDescent="0.3">
      <c r="A12" s="21" t="s">
        <v>57</v>
      </c>
      <c r="G12" s="20">
        <v>78761.17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177656.16999999998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8" x14ac:dyDescent="0.3">
      <c r="A17" s="21" t="s">
        <v>23</v>
      </c>
      <c r="G17" s="20">
        <v>39060986.689999998</v>
      </c>
      <c r="H17" t="s">
        <v>84</v>
      </c>
    </row>
    <row r="18" spans="1:8" x14ac:dyDescent="0.3">
      <c r="A18" s="21" t="s">
        <v>24</v>
      </c>
      <c r="G18" s="20">
        <v>13430719.82</v>
      </c>
    </row>
    <row r="19" spans="1:8" x14ac:dyDescent="0.3">
      <c r="A19" s="21"/>
      <c r="G19" s="20"/>
    </row>
    <row r="20" spans="1:8" ht="15" thickBot="1" x14ac:dyDescent="0.35">
      <c r="A20" s="19" t="s">
        <v>59</v>
      </c>
      <c r="B20" s="4"/>
      <c r="G20" s="24">
        <f>G14+G17+G18</f>
        <v>52669362.68</v>
      </c>
    </row>
    <row r="21" spans="1:8" ht="15" thickTop="1" x14ac:dyDescent="0.3">
      <c r="A21" s="21"/>
      <c r="G21" s="20"/>
    </row>
    <row r="22" spans="1:8" ht="15" thickBot="1" x14ac:dyDescent="0.35">
      <c r="A22" s="19" t="s">
        <v>7</v>
      </c>
      <c r="G22" s="20"/>
    </row>
    <row r="23" spans="1:8" ht="15.6" thickTop="1" thickBot="1" x14ac:dyDescent="0.35">
      <c r="A23" s="21" t="s">
        <v>51</v>
      </c>
      <c r="G23" s="28">
        <v>45908287.590000004</v>
      </c>
    </row>
    <row r="24" spans="1:8" ht="15" thickTop="1" x14ac:dyDescent="0.3">
      <c r="A24" s="21"/>
      <c r="G24" s="20"/>
    </row>
    <row r="25" spans="1:8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" thickTop="1" x14ac:dyDescent="0.3">
      <c r="A26" s="19"/>
      <c r="B26" s="4"/>
      <c r="C26" s="4"/>
      <c r="D26" s="4"/>
      <c r="G26" s="20"/>
    </row>
    <row r="27" spans="1:8" x14ac:dyDescent="0.3">
      <c r="A27" s="21" t="s">
        <v>9</v>
      </c>
      <c r="G27" s="40">
        <v>119783934.53</v>
      </c>
    </row>
    <row r="28" spans="1:8" x14ac:dyDescent="0.3">
      <c r="A28" s="21" t="s">
        <v>10</v>
      </c>
      <c r="G28" s="20">
        <v>285317935.88</v>
      </c>
    </row>
    <row r="29" spans="1:8" x14ac:dyDescent="0.3">
      <c r="A29" s="21" t="s">
        <v>66</v>
      </c>
      <c r="G29" s="39">
        <v>0</v>
      </c>
    </row>
    <row r="30" spans="1:8" ht="15" thickBot="1" x14ac:dyDescent="0.35">
      <c r="A30" s="21" t="s">
        <v>13</v>
      </c>
      <c r="G30" s="24">
        <v>451010158</v>
      </c>
    </row>
    <row r="31" spans="1:8" ht="15.6" thickTop="1" thickBot="1" x14ac:dyDescent="0.35">
      <c r="A31" s="21" t="s">
        <v>12</v>
      </c>
      <c r="G31" s="28">
        <v>45908287.590000004</v>
      </c>
    </row>
    <row r="32" spans="1:8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baseColWidth="10" defaultColWidth="11.44140625" defaultRowHeight="14.4" x14ac:dyDescent="0.3"/>
  <cols>
    <col min="7" max="7" width="21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86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43420.81</v>
      </c>
    </row>
    <row r="12" spans="1:7" x14ac:dyDescent="0.3">
      <c r="A12" s="21" t="s">
        <v>57</v>
      </c>
      <c r="G12" s="20">
        <v>7910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35510.81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38428707.259999998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50496303.730000004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44152608.049999997</v>
      </c>
    </row>
    <row r="24" spans="1:7" ht="15" thickTop="1" x14ac:dyDescent="0.3">
      <c r="A24" s="21"/>
      <c r="G24" s="20"/>
    </row>
    <row r="25" spans="1:7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135895062.53999999</v>
      </c>
    </row>
    <row r="28" spans="1:7" x14ac:dyDescent="0.3">
      <c r="A28" s="21" t="s">
        <v>10</v>
      </c>
      <c r="G28" s="20">
        <v>254188157.02000001</v>
      </c>
    </row>
    <row r="29" spans="1:7" x14ac:dyDescent="0.3">
      <c r="A29" s="21" t="s">
        <v>66</v>
      </c>
      <c r="G29" s="39">
        <v>16774330.390000001</v>
      </c>
    </row>
    <row r="30" spans="1:7" ht="15" thickBot="1" x14ac:dyDescent="0.35">
      <c r="A30" s="21" t="s">
        <v>13</v>
      </c>
      <c r="G30" s="24">
        <v>434235827.81</v>
      </c>
    </row>
    <row r="31" spans="1:7" ht="15.6" thickTop="1" thickBot="1" x14ac:dyDescent="0.35">
      <c r="A31" s="21" t="s">
        <v>12</v>
      </c>
      <c r="G31" s="28">
        <v>44152608.049999997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baseColWidth="10" defaultColWidth="11.44140625" defaultRowHeight="14.4" x14ac:dyDescent="0.3"/>
  <cols>
    <col min="5" max="5" width="5" customWidth="1"/>
    <col min="7" max="7" width="22.441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88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497582.71</v>
      </c>
    </row>
    <row r="12" spans="1:7" x14ac:dyDescent="0.3">
      <c r="A12" s="21" t="s">
        <v>57</v>
      </c>
      <c r="G12" s="20">
        <v>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497582.71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38428707.259999998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50460792.920000002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18170267.699999999</v>
      </c>
    </row>
    <row r="24" spans="1:7" ht="15" thickTop="1" x14ac:dyDescent="0.3">
      <c r="A24" s="21"/>
      <c r="G24" s="20"/>
    </row>
    <row r="25" spans="1:7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161370874.77000001</v>
      </c>
    </row>
    <row r="28" spans="1:7" x14ac:dyDescent="0.3">
      <c r="A28" s="21" t="s">
        <v>10</v>
      </c>
      <c r="G28" s="20">
        <v>237322844.50999999</v>
      </c>
    </row>
    <row r="29" spans="1:7" x14ac:dyDescent="0.3">
      <c r="A29" s="21" t="s">
        <v>66</v>
      </c>
      <c r="G29" s="39">
        <v>34146171.020000003</v>
      </c>
    </row>
    <row r="30" spans="1:7" ht="15" thickBot="1" x14ac:dyDescent="0.35">
      <c r="A30" s="21" t="s">
        <v>13</v>
      </c>
      <c r="G30" s="24">
        <v>416863986.98000002</v>
      </c>
    </row>
    <row r="31" spans="1:7" ht="15.6" thickTop="1" thickBot="1" x14ac:dyDescent="0.35">
      <c r="A31" s="21" t="s">
        <v>12</v>
      </c>
      <c r="G31" s="28">
        <v>18170267.699999999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  <row r="54" spans="10:10" x14ac:dyDescent="0.3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baseColWidth="10" defaultColWidth="11.44140625" defaultRowHeight="14.4" x14ac:dyDescent="0.3"/>
  <cols>
    <col min="7" max="7" width="18.21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90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233994.71</v>
      </c>
    </row>
    <row r="12" spans="1:7" x14ac:dyDescent="0.3">
      <c r="A12" s="21" t="s">
        <v>57</v>
      </c>
      <c r="G12" s="20">
        <v>21510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212484.71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9" x14ac:dyDescent="0.3">
      <c r="A17" s="21" t="s">
        <v>23</v>
      </c>
      <c r="G17" s="20">
        <v>38428707.259999998</v>
      </c>
    </row>
    <row r="18" spans="1:9" x14ac:dyDescent="0.3">
      <c r="A18" s="21" t="s">
        <v>24</v>
      </c>
      <c r="G18" s="20">
        <v>12032085.66</v>
      </c>
    </row>
    <row r="19" spans="1:9" x14ac:dyDescent="0.3">
      <c r="A19" s="21"/>
      <c r="G19" s="20"/>
    </row>
    <row r="20" spans="1:9" ht="15" thickBot="1" x14ac:dyDescent="0.35">
      <c r="A20" s="19" t="s">
        <v>59</v>
      </c>
      <c r="B20" s="4"/>
      <c r="G20" s="24">
        <f>G17+G18</f>
        <v>50460792.920000002</v>
      </c>
    </row>
    <row r="21" spans="1:9" ht="15" thickTop="1" x14ac:dyDescent="0.3">
      <c r="A21" s="21"/>
      <c r="G21" s="20"/>
    </row>
    <row r="22" spans="1:9" ht="15" thickBot="1" x14ac:dyDescent="0.35">
      <c r="A22" s="19" t="s">
        <v>7</v>
      </c>
      <c r="G22" s="20"/>
    </row>
    <row r="23" spans="1:9" ht="15.6" thickTop="1" thickBot="1" x14ac:dyDescent="0.35">
      <c r="A23" s="21" t="s">
        <v>51</v>
      </c>
      <c r="G23" s="28">
        <v>16080834.58</v>
      </c>
    </row>
    <row r="24" spans="1:9" ht="15" thickTop="1" x14ac:dyDescent="0.3">
      <c r="A24" s="21"/>
      <c r="G24" s="20"/>
    </row>
    <row r="25" spans="1:9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" thickTop="1" x14ac:dyDescent="0.3">
      <c r="A26" s="19"/>
      <c r="B26" s="4"/>
      <c r="C26" s="4"/>
      <c r="D26" s="4"/>
      <c r="G26" s="20"/>
    </row>
    <row r="27" spans="1:9" x14ac:dyDescent="0.3">
      <c r="A27" s="21" t="s">
        <v>9</v>
      </c>
      <c r="G27" s="40">
        <v>206974675.97</v>
      </c>
    </row>
    <row r="28" spans="1:9" x14ac:dyDescent="0.3">
      <c r="A28" s="21" t="s">
        <v>10</v>
      </c>
      <c r="G28" s="20">
        <v>214480894.75</v>
      </c>
    </row>
    <row r="29" spans="1:9" x14ac:dyDescent="0.3">
      <c r="A29" s="21" t="s">
        <v>66</v>
      </c>
      <c r="G29" s="39">
        <v>13473752.699999999</v>
      </c>
    </row>
    <row r="30" spans="1:9" ht="15" thickBot="1" x14ac:dyDescent="0.35">
      <c r="A30" s="21" t="s">
        <v>13</v>
      </c>
      <c r="G30" s="24">
        <v>437536405.30000001</v>
      </c>
      <c r="I30" t="s">
        <v>26</v>
      </c>
    </row>
    <row r="31" spans="1:9" ht="15.6" thickTop="1" thickBot="1" x14ac:dyDescent="0.35">
      <c r="A31" s="21" t="s">
        <v>12</v>
      </c>
      <c r="G31" s="28">
        <v>16080834.58</v>
      </c>
    </row>
    <row r="32" spans="1:9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7" width="18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91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44656.26</v>
      </c>
    </row>
    <row r="12" spans="1:7" x14ac:dyDescent="0.3">
      <c r="A12" s="21" t="s">
        <v>57</v>
      </c>
      <c r="G12" s="20">
        <v>3051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41605.26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38428707.259999998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50460792.920000002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33958474.299999997</v>
      </c>
    </row>
    <row r="24" spans="1:7" ht="15" thickTop="1" x14ac:dyDescent="0.3">
      <c r="A24" s="21"/>
      <c r="G24" s="20"/>
    </row>
    <row r="25" spans="1:7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227569195.58000001</v>
      </c>
    </row>
    <row r="28" spans="1:7" x14ac:dyDescent="0.3">
      <c r="A28" s="21" t="s">
        <v>10</v>
      </c>
      <c r="G28" s="20">
        <v>178203215.97999999</v>
      </c>
    </row>
    <row r="29" spans="1:7" x14ac:dyDescent="0.3">
      <c r="A29" s="21" t="s">
        <v>66</v>
      </c>
      <c r="G29" s="39">
        <v>-11279272.140000001</v>
      </c>
    </row>
    <row r="30" spans="1:7" ht="15" thickBot="1" x14ac:dyDescent="0.35">
      <c r="A30" s="21" t="s">
        <v>13</v>
      </c>
      <c r="G30" s="24">
        <v>439730885.86000001</v>
      </c>
    </row>
    <row r="31" spans="1:7" ht="15.6" thickTop="1" thickBot="1" x14ac:dyDescent="0.35">
      <c r="A31" s="21" t="s">
        <v>12</v>
      </c>
      <c r="G31" s="28">
        <v>33958474.299999997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7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92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317254.75</v>
      </c>
    </row>
    <row r="12" spans="1:7" x14ac:dyDescent="0.3">
      <c r="A12" s="21" t="s">
        <v>57</v>
      </c>
      <c r="G12" s="20">
        <v>20285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296969.75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7789762.5099999998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8741507.3499999996</v>
      </c>
    </row>
    <row r="28" spans="1:7" x14ac:dyDescent="0.3">
      <c r="A28" s="21" t="s">
        <v>10</v>
      </c>
      <c r="G28" s="20">
        <v>328245594.30000001</v>
      </c>
    </row>
    <row r="29" spans="1:7" x14ac:dyDescent="0.3">
      <c r="A29" s="21" t="s">
        <v>66</v>
      </c>
      <c r="G29" s="39">
        <v>-11883861.84</v>
      </c>
    </row>
    <row r="30" spans="1:7" ht="15" thickBot="1" x14ac:dyDescent="0.35">
      <c r="A30" s="21" t="s">
        <v>13</v>
      </c>
      <c r="G30" s="24">
        <v>344776864.16000003</v>
      </c>
    </row>
    <row r="31" spans="1:7" ht="15.6" thickTop="1" thickBot="1" x14ac:dyDescent="0.35">
      <c r="A31" s="21" t="s">
        <v>12</v>
      </c>
      <c r="G31" s="28">
        <v>7789762.5099999998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20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94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268848.06</v>
      </c>
    </row>
    <row r="12" spans="1:7" x14ac:dyDescent="0.3">
      <c r="A12" s="21" t="s">
        <v>57</v>
      </c>
      <c r="G12" s="20">
        <v>63648.59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205199.47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18842078.370000001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27400395.359999999</v>
      </c>
    </row>
    <row r="28" spans="1:7" x14ac:dyDescent="0.3">
      <c r="A28" s="21" t="s">
        <v>10</v>
      </c>
      <c r="G28" s="20">
        <v>310418252.26999998</v>
      </c>
    </row>
    <row r="29" spans="1:7" x14ac:dyDescent="0.3">
      <c r="A29" s="21" t="s">
        <v>66</v>
      </c>
      <c r="G29" s="39">
        <v>0</v>
      </c>
    </row>
    <row r="30" spans="1:7" ht="15" thickBot="1" x14ac:dyDescent="0.35">
      <c r="A30" s="21" t="s">
        <v>13</v>
      </c>
      <c r="G30" s="24">
        <v>356660726</v>
      </c>
    </row>
    <row r="31" spans="1:7" ht="15.6" thickTop="1" thickBot="1" x14ac:dyDescent="0.35">
      <c r="A31" s="21" t="s">
        <v>12</v>
      </c>
      <c r="G31" s="28">
        <v>18842078.370000001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baseColWidth="10" defaultColWidth="11.44140625" defaultRowHeight="14.4" x14ac:dyDescent="0.3"/>
  <cols>
    <col min="7" max="7" width="21.21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95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47243.87</v>
      </c>
    </row>
    <row r="12" spans="1:7" x14ac:dyDescent="0.3">
      <c r="A12" s="21" t="s">
        <v>57</v>
      </c>
      <c r="G12" s="20">
        <v>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47243.87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25576641.280000001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42459107.979999997</v>
      </c>
    </row>
    <row r="28" spans="1:7" x14ac:dyDescent="0.3">
      <c r="A28" s="21" t="s">
        <v>10</v>
      </c>
      <c r="G28" s="20">
        <v>278862218.74000001</v>
      </c>
    </row>
    <row r="29" spans="1:7" x14ac:dyDescent="0.3">
      <c r="A29" s="21" t="s">
        <v>66</v>
      </c>
      <c r="G29" s="39">
        <v>-9762758</v>
      </c>
    </row>
    <row r="30" spans="1:7" ht="15" thickBot="1" x14ac:dyDescent="0.35">
      <c r="A30" s="21" t="s">
        <v>13</v>
      </c>
      <c r="G30" s="24">
        <v>346897968</v>
      </c>
    </row>
    <row r="31" spans="1:7" ht="15.6" thickTop="1" thickBot="1" x14ac:dyDescent="0.35">
      <c r="A31" s="21" t="s">
        <v>12</v>
      </c>
      <c r="G31" s="28">
        <v>25576641.280000001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baseColWidth="10" defaultColWidth="11.44140625" defaultRowHeight="14.4" x14ac:dyDescent="0.3"/>
  <cols>
    <col min="2" max="2" width="15.77734375" customWidth="1"/>
    <col min="3" max="3" width="7.77734375" customWidth="1"/>
    <col min="7" max="7" width="19.777343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96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13626.91</v>
      </c>
    </row>
    <row r="12" spans="1:7" x14ac:dyDescent="0.3">
      <c r="A12" s="21" t="s">
        <v>57</v>
      </c>
      <c r="G12" s="20">
        <v>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13626.91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29883408.100000001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53374968.189999998</v>
      </c>
    </row>
    <row r="28" spans="1:7" x14ac:dyDescent="0.3">
      <c r="A28" s="21" t="s">
        <v>10</v>
      </c>
      <c r="G28" s="20">
        <v>263639591.71000001</v>
      </c>
    </row>
    <row r="29" spans="1:7" x14ac:dyDescent="0.3">
      <c r="A29" s="21" t="s">
        <v>66</v>
      </c>
      <c r="G29" s="39">
        <v>-9762758</v>
      </c>
    </row>
    <row r="30" spans="1:7" ht="15" thickBot="1" x14ac:dyDescent="0.35">
      <c r="A30" s="21" t="s">
        <v>13</v>
      </c>
      <c r="G30" s="24">
        <v>346897968</v>
      </c>
    </row>
    <row r="31" spans="1:7" ht="15.6" thickTop="1" thickBot="1" x14ac:dyDescent="0.35">
      <c r="A31" s="21" t="s">
        <v>12</v>
      </c>
      <c r="G31" s="28">
        <v>29883408.100000001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baseColWidth="10" defaultColWidth="11.44140625" defaultRowHeight="14.4" x14ac:dyDescent="0.3"/>
  <cols>
    <col min="7" max="7" width="16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32.880000000000003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21085583.59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51333112.939999998</v>
      </c>
    </row>
    <row r="24" spans="1:7" x14ac:dyDescent="0.3">
      <c r="A24" s="21" t="s">
        <v>10</v>
      </c>
      <c r="G24" s="20">
        <v>69432484.030000001</v>
      </c>
    </row>
    <row r="25" spans="1:7" x14ac:dyDescent="0.3">
      <c r="A25" s="21" t="s">
        <v>38</v>
      </c>
      <c r="F25" t="s">
        <v>41</v>
      </c>
      <c r="G25" s="27">
        <v>-10304450</v>
      </c>
    </row>
    <row r="26" spans="1:7" ht="15" thickBot="1" x14ac:dyDescent="0.35">
      <c r="A26" s="21" t="s">
        <v>13</v>
      </c>
      <c r="G26" s="24">
        <v>142615298</v>
      </c>
    </row>
    <row r="27" spans="1:7" ht="15.6" thickTop="1" thickBot="1" x14ac:dyDescent="0.35">
      <c r="A27" s="21" t="s">
        <v>12</v>
      </c>
      <c r="G27" s="28">
        <v>21849701.030000001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ht="15.6" x14ac:dyDescent="0.3">
      <c r="A30" s="19" t="s">
        <v>42</v>
      </c>
      <c r="B30" s="4"/>
      <c r="C30" s="4"/>
      <c r="D30" s="4"/>
      <c r="E30" s="35"/>
      <c r="F30" s="4"/>
      <c r="G30" s="23"/>
    </row>
    <row r="31" spans="1:7" x14ac:dyDescent="0.3">
      <c r="A31" s="19" t="s">
        <v>43</v>
      </c>
      <c r="B31" s="4"/>
      <c r="C31" s="4"/>
      <c r="D31" s="4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40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baseColWidth="10" defaultColWidth="11.44140625" defaultRowHeight="14.4" x14ac:dyDescent="0.3"/>
  <cols>
    <col min="5" max="5" width="8.21875" customWidth="1"/>
    <col min="6" max="6" width="10.77734375" customWidth="1"/>
    <col min="7" max="7" width="20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97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88613.03</v>
      </c>
    </row>
    <row r="11" spans="1:7" x14ac:dyDescent="0.3">
      <c r="A11" s="21" t="s">
        <v>57</v>
      </c>
      <c r="G11" s="20">
        <v>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88613.03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39373187.520000003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51405273.180000007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35575706.149999999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74194069.680000007</v>
      </c>
    </row>
    <row r="27" spans="1:7" x14ac:dyDescent="0.3">
      <c r="A27" s="21" t="s">
        <v>10</v>
      </c>
      <c r="G27" s="20">
        <v>237128192.16999999</v>
      </c>
    </row>
    <row r="28" spans="1:7" x14ac:dyDescent="0.3">
      <c r="A28" s="21" t="s">
        <v>66</v>
      </c>
      <c r="G28" s="39">
        <v>-9762758</v>
      </c>
    </row>
    <row r="29" spans="1:7" ht="15" thickBot="1" x14ac:dyDescent="0.35">
      <c r="A29" s="21" t="s">
        <v>13</v>
      </c>
      <c r="G29" s="24">
        <v>346897968</v>
      </c>
    </row>
    <row r="30" spans="1:7" ht="15.6" thickTop="1" thickBot="1" x14ac:dyDescent="0.35">
      <c r="A30" s="21" t="s">
        <v>12</v>
      </c>
      <c r="G30" s="28">
        <v>35575706.149999999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8" width="19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98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375490.95</v>
      </c>
    </row>
    <row r="11" spans="1:7" x14ac:dyDescent="0.3">
      <c r="A11" s="21" t="s">
        <v>57</v>
      </c>
      <c r="G11" s="20">
        <v>12200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363290.95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24313808.190000001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104694464.5</v>
      </c>
    </row>
    <row r="27" spans="1:7" x14ac:dyDescent="0.3">
      <c r="A27" s="21" t="s">
        <v>10</v>
      </c>
      <c r="G27" s="20">
        <v>218404695.31</v>
      </c>
    </row>
    <row r="28" spans="1:7" x14ac:dyDescent="0.3">
      <c r="A28" s="21" t="s">
        <v>66</v>
      </c>
      <c r="G28" s="39">
        <v>-9247758</v>
      </c>
    </row>
    <row r="29" spans="1:7" ht="15" thickBot="1" x14ac:dyDescent="0.35">
      <c r="A29" s="21" t="s">
        <v>13</v>
      </c>
      <c r="G29" s="24">
        <v>347412968</v>
      </c>
    </row>
    <row r="30" spans="1:7" ht="15.6" thickTop="1" thickBot="1" x14ac:dyDescent="0.35">
      <c r="A30" s="21" t="s">
        <v>12</v>
      </c>
      <c r="G30" s="28">
        <v>24313808.190000001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baseColWidth="10" defaultColWidth="11.44140625" defaultRowHeight="14.4" x14ac:dyDescent="0.3"/>
  <cols>
    <col min="7" max="7" width="19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99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254879.32</v>
      </c>
    </row>
    <row r="11" spans="1:7" x14ac:dyDescent="0.3">
      <c r="A11" s="21" t="s">
        <v>57</v>
      </c>
      <c r="G11" s="20">
        <v>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254879.32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41604548.93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119926282.56</v>
      </c>
    </row>
    <row r="27" spans="1:7" x14ac:dyDescent="0.3">
      <c r="A27" s="21" t="s">
        <v>10</v>
      </c>
      <c r="G27" s="20">
        <v>185882136.50999999</v>
      </c>
    </row>
    <row r="28" spans="1:7" x14ac:dyDescent="0.3">
      <c r="A28" s="21" t="s">
        <v>66</v>
      </c>
      <c r="G28" s="39">
        <v>-9247758</v>
      </c>
    </row>
    <row r="29" spans="1:7" ht="15" thickBot="1" x14ac:dyDescent="0.35">
      <c r="A29" s="21" t="s">
        <v>13</v>
      </c>
      <c r="G29" s="24">
        <v>347412968</v>
      </c>
    </row>
    <row r="30" spans="1:7" ht="15.6" thickTop="1" thickBot="1" x14ac:dyDescent="0.35">
      <c r="A30" s="21" t="s">
        <v>12</v>
      </c>
      <c r="G30" s="28">
        <v>41604548.93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baseColWidth="10" defaultColWidth="11.44140625" defaultRowHeight="14.4" x14ac:dyDescent="0.3"/>
  <cols>
    <col min="7" max="7" width="18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100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48992.72</v>
      </c>
    </row>
    <row r="11" spans="1:7" x14ac:dyDescent="0.3">
      <c r="A11" s="21" t="s">
        <v>57</v>
      </c>
      <c r="G11" s="20">
        <v>42882.3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6110.4199999999983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35320301.530000001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144011040.22</v>
      </c>
    </row>
    <row r="27" spans="1:7" x14ac:dyDescent="0.3">
      <c r="A27" s="21" t="s">
        <v>10</v>
      </c>
      <c r="G27" s="20">
        <v>167095626.25</v>
      </c>
    </row>
    <row r="28" spans="1:7" x14ac:dyDescent="0.3">
      <c r="A28" s="21" t="s">
        <v>66</v>
      </c>
      <c r="G28" s="39">
        <v>-10233758</v>
      </c>
    </row>
    <row r="29" spans="1:7" ht="15" thickBot="1" x14ac:dyDescent="0.35">
      <c r="A29" s="21" t="s">
        <v>13</v>
      </c>
      <c r="G29" s="24">
        <v>346426968</v>
      </c>
    </row>
    <row r="30" spans="1:7" ht="15.6" thickTop="1" thickBot="1" x14ac:dyDescent="0.35">
      <c r="A30" s="21" t="s">
        <v>12</v>
      </c>
      <c r="G30" s="28">
        <v>35320301.530000001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baseColWidth="10" defaultColWidth="11.44140625" defaultRowHeight="14.4" x14ac:dyDescent="0.3"/>
  <cols>
    <col min="2" max="2" width="14.77734375" customWidth="1"/>
    <col min="7" max="7" width="18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101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384128.25</v>
      </c>
    </row>
    <row r="11" spans="1:7" x14ac:dyDescent="0.3">
      <c r="A11" s="21" t="s">
        <v>57</v>
      </c>
      <c r="G11" s="20">
        <v>37950.65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346177.6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59051043.549999997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161765636.97999999</v>
      </c>
    </row>
    <row r="27" spans="1:7" x14ac:dyDescent="0.3">
      <c r="A27" s="21" t="s">
        <v>10</v>
      </c>
      <c r="G27" s="20">
        <v>125610287.47</v>
      </c>
    </row>
    <row r="28" spans="1:7" x14ac:dyDescent="0.3">
      <c r="A28" s="21" t="s">
        <v>66</v>
      </c>
      <c r="G28" s="39">
        <v>-10233758</v>
      </c>
    </row>
    <row r="29" spans="1:7" ht="15" thickBot="1" x14ac:dyDescent="0.35">
      <c r="A29" s="21" t="s">
        <v>13</v>
      </c>
      <c r="G29" s="24">
        <v>346426968</v>
      </c>
    </row>
    <row r="30" spans="1:7" ht="15.6" thickTop="1" thickBot="1" x14ac:dyDescent="0.35">
      <c r="A30" s="21" t="s">
        <v>12</v>
      </c>
      <c r="G30" s="28">
        <v>59051043.549999997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baseColWidth="10" defaultColWidth="11.44140625" defaultRowHeight="14.4" x14ac:dyDescent="0.3"/>
  <cols>
    <col min="7" max="7" width="20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200734.57</v>
      </c>
    </row>
    <row r="11" spans="1:7" x14ac:dyDescent="0.3">
      <c r="A11" s="21" t="s">
        <v>57</v>
      </c>
      <c r="G11" s="20">
        <v>68506.66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132227.91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40279194.060000002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212120596.33000001</v>
      </c>
    </row>
    <row r="27" spans="1:7" x14ac:dyDescent="0.3">
      <c r="A27" s="21" t="s">
        <v>10</v>
      </c>
      <c r="G27" s="20">
        <v>94413177.609999999</v>
      </c>
    </row>
    <row r="28" spans="1:7" x14ac:dyDescent="0.3">
      <c r="A28" s="21" t="s">
        <v>66</v>
      </c>
      <c r="G28" s="39">
        <v>-9847758</v>
      </c>
    </row>
    <row r="29" spans="1:7" ht="15" thickBot="1" x14ac:dyDescent="0.35">
      <c r="A29" s="21" t="s">
        <v>13</v>
      </c>
      <c r="G29" s="24">
        <v>346812968</v>
      </c>
    </row>
    <row r="30" spans="1:7" ht="15.6" thickTop="1" thickBot="1" x14ac:dyDescent="0.35">
      <c r="A30" s="21" t="s">
        <v>12</v>
      </c>
      <c r="G30" s="28">
        <v>40279194.060000002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7" width="17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103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9822.1</v>
      </c>
    </row>
    <row r="11" spans="1:7" x14ac:dyDescent="0.3">
      <c r="A11" s="21" t="s">
        <v>57</v>
      </c>
      <c r="G11" s="20">
        <v>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9822.1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21255485.77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243044862.84999999</v>
      </c>
    </row>
    <row r="27" spans="1:7" x14ac:dyDescent="0.3">
      <c r="A27" s="21" t="s">
        <v>10</v>
      </c>
      <c r="G27" s="20">
        <v>82512619.379999995</v>
      </c>
    </row>
    <row r="28" spans="1:7" x14ac:dyDescent="0.3">
      <c r="A28" s="21" t="s">
        <v>66</v>
      </c>
      <c r="G28" s="39">
        <v>-9847758</v>
      </c>
    </row>
    <row r="29" spans="1:7" ht="15" thickBot="1" x14ac:dyDescent="0.35">
      <c r="A29" s="21" t="s">
        <v>13</v>
      </c>
      <c r="G29" s="24">
        <v>346812968</v>
      </c>
    </row>
    <row r="30" spans="1:7" ht="15.6" thickTop="1" thickBot="1" x14ac:dyDescent="0.35">
      <c r="A30" s="21" t="s">
        <v>12</v>
      </c>
      <c r="G30" s="28">
        <v>21255485.77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baseColWidth="10" defaultColWidth="11.44140625" defaultRowHeight="14.4" x14ac:dyDescent="0.3"/>
  <cols>
    <col min="7" max="7" width="19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105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231092.69</v>
      </c>
    </row>
    <row r="11" spans="1:7" x14ac:dyDescent="0.3">
      <c r="A11" s="21" t="s">
        <v>57</v>
      </c>
      <c r="G11" s="20">
        <v>43607.3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187485.39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47469701.659999996</v>
      </c>
    </row>
    <row r="17" spans="1:7" x14ac:dyDescent="0.3">
      <c r="A17" s="21" t="s">
        <v>24</v>
      </c>
      <c r="G17" s="20">
        <v>14072085.66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61541787.319999993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4371669.1399999997</v>
      </c>
    </row>
    <row r="23" spans="1:7" ht="15" thickTop="1" x14ac:dyDescent="0.3">
      <c r="A23" s="21"/>
      <c r="G23" s="20"/>
    </row>
    <row r="24" spans="1:7" ht="15" thickBot="1" x14ac:dyDescent="0.35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12352849.130000001</v>
      </c>
    </row>
    <row r="27" spans="1:7" x14ac:dyDescent="0.3">
      <c r="A27" s="21" t="s">
        <v>10</v>
      </c>
      <c r="G27" s="20">
        <v>410934987.73000002</v>
      </c>
    </row>
    <row r="28" spans="1:7" x14ac:dyDescent="0.3">
      <c r="A28" s="21" t="s">
        <v>66</v>
      </c>
      <c r="G28" s="39">
        <v>-75150000</v>
      </c>
    </row>
    <row r="29" spans="1:7" ht="15" thickBot="1" x14ac:dyDescent="0.35">
      <c r="A29" s="21" t="s">
        <v>13</v>
      </c>
      <c r="G29" s="24">
        <v>727659506</v>
      </c>
    </row>
    <row r="30" spans="1:7" ht="15.6" thickTop="1" thickBot="1" x14ac:dyDescent="0.35">
      <c r="A30" s="21" t="s">
        <v>12</v>
      </c>
      <c r="G30" s="28">
        <v>4371669.1399999997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baseColWidth="10" defaultColWidth="11.44140625" defaultRowHeight="14.4" x14ac:dyDescent="0.3"/>
  <cols>
    <col min="7" max="7" width="18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106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154843.74</v>
      </c>
    </row>
    <row r="11" spans="1:7" x14ac:dyDescent="0.3">
      <c r="A11" s="21" t="s">
        <v>57</v>
      </c>
      <c r="G11" s="20">
        <v>51402.14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103441.59999999999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47469701.659999996</v>
      </c>
    </row>
    <row r="17" spans="1:7" x14ac:dyDescent="0.3">
      <c r="A17" s="21" t="s">
        <v>24</v>
      </c>
      <c r="G17" s="20">
        <v>14072085.66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61541787.319999993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4176119.36</v>
      </c>
    </row>
    <row r="23" spans="1:7" ht="15" thickTop="1" x14ac:dyDescent="0.3">
      <c r="A23" s="21"/>
      <c r="G23" s="20"/>
    </row>
    <row r="24" spans="1:7" ht="15" thickBot="1" x14ac:dyDescent="0.35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31315692.379999999</v>
      </c>
    </row>
    <row r="27" spans="1:7" x14ac:dyDescent="0.3">
      <c r="A27" s="21" t="s">
        <v>10</v>
      </c>
      <c r="G27" s="20">
        <v>392167694.25999999</v>
      </c>
    </row>
    <row r="28" spans="1:7" x14ac:dyDescent="0.3">
      <c r="A28" s="21" t="s">
        <v>66</v>
      </c>
      <c r="G28" s="39">
        <v>-75150000</v>
      </c>
    </row>
    <row r="29" spans="1:7" ht="15" thickBot="1" x14ac:dyDescent="0.35">
      <c r="A29" s="21" t="s">
        <v>13</v>
      </c>
      <c r="G29" s="24">
        <v>427659506</v>
      </c>
    </row>
    <row r="30" spans="1:7" ht="15.6" thickTop="1" thickBot="1" x14ac:dyDescent="0.35">
      <c r="A30" s="21" t="s">
        <v>12</v>
      </c>
      <c r="G30" s="28">
        <v>4176119.36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topLeftCell="A5" workbookViewId="0">
      <selection activeCell="G33" sqref="G33"/>
    </sheetView>
  </sheetViews>
  <sheetFormatPr baseColWidth="10" defaultColWidth="11.44140625" defaultRowHeight="14.4" x14ac:dyDescent="0.3"/>
  <cols>
    <col min="1" max="1" width="10.77734375" customWidth="1"/>
    <col min="5" max="5" width="9.5546875" customWidth="1"/>
    <col min="6" max="6" width="11.21875" customWidth="1"/>
    <col min="7" max="7" width="23.21875" customWidth="1"/>
    <col min="13" max="13" width="14.77734375" customWidth="1"/>
  </cols>
  <sheetData>
    <row r="1" spans="1:12" ht="31.2" x14ac:dyDescent="0.6">
      <c r="A1" s="12"/>
      <c r="B1" s="13"/>
      <c r="C1" s="13"/>
      <c r="D1" s="13"/>
      <c r="E1" s="14" t="s">
        <v>32</v>
      </c>
      <c r="F1" s="13"/>
      <c r="G1" s="15"/>
    </row>
    <row r="2" spans="1:12" ht="20.399999999999999" x14ac:dyDescent="0.35">
      <c r="A2" s="64" t="s">
        <v>31</v>
      </c>
      <c r="B2" s="65"/>
      <c r="C2" s="65"/>
      <c r="D2" s="65"/>
      <c r="E2" s="65"/>
      <c r="F2" s="65"/>
      <c r="G2" s="66"/>
    </row>
    <row r="3" spans="1:12" ht="18" x14ac:dyDescent="0.35">
      <c r="A3" s="67" t="s">
        <v>107</v>
      </c>
      <c r="B3" s="68"/>
      <c r="C3" s="68"/>
      <c r="D3" s="68"/>
      <c r="E3" s="68"/>
      <c r="F3" s="68"/>
      <c r="G3" s="69"/>
    </row>
    <row r="4" spans="1:12" ht="15.6" x14ac:dyDescent="0.3">
      <c r="A4" s="77" t="s">
        <v>137</v>
      </c>
      <c r="B4" s="78"/>
      <c r="C4" s="78"/>
      <c r="D4" s="78"/>
      <c r="E4" s="78"/>
      <c r="F4" s="78"/>
      <c r="G4" s="79"/>
    </row>
    <row r="5" spans="1:12" ht="15.6" x14ac:dyDescent="0.3">
      <c r="A5" s="77" t="s">
        <v>127</v>
      </c>
      <c r="B5" s="78"/>
      <c r="C5" s="78"/>
      <c r="D5" s="78"/>
      <c r="E5" s="78"/>
      <c r="F5" s="78"/>
      <c r="G5" s="79"/>
    </row>
    <row r="6" spans="1:12" ht="15.6" x14ac:dyDescent="0.3">
      <c r="A6" s="43" t="s">
        <v>108</v>
      </c>
      <c r="B6" s="60"/>
      <c r="C6" s="60"/>
      <c r="D6" s="60"/>
      <c r="E6" s="60"/>
      <c r="F6" s="60"/>
      <c r="G6" s="44"/>
    </row>
    <row r="7" spans="1:12" ht="15.6" x14ac:dyDescent="0.3">
      <c r="A7" s="45" t="s">
        <v>5</v>
      </c>
      <c r="B7" s="35"/>
      <c r="C7" s="46"/>
      <c r="D7" s="46"/>
      <c r="E7" s="46"/>
      <c r="F7" s="46"/>
      <c r="G7" s="47"/>
    </row>
    <row r="8" spans="1:12" ht="15.6" x14ac:dyDescent="0.3">
      <c r="A8" s="48" t="s">
        <v>109</v>
      </c>
      <c r="B8" s="46"/>
      <c r="C8" s="46"/>
      <c r="D8" s="46"/>
      <c r="E8" s="46"/>
      <c r="F8" s="46"/>
      <c r="G8" s="49">
        <v>280732.93</v>
      </c>
      <c r="L8" t="s">
        <v>123</v>
      </c>
    </row>
    <row r="9" spans="1:12" ht="15.6" x14ac:dyDescent="0.3">
      <c r="A9" s="48"/>
      <c r="B9" s="46"/>
      <c r="C9" s="46"/>
      <c r="D9" s="46"/>
      <c r="E9" s="46"/>
      <c r="F9" s="46"/>
      <c r="G9" s="47"/>
    </row>
    <row r="10" spans="1:12" ht="16.2" thickBot="1" x14ac:dyDescent="0.35">
      <c r="A10" s="45" t="s">
        <v>58</v>
      </c>
      <c r="B10" s="35"/>
      <c r="C10" s="35"/>
      <c r="D10" s="46"/>
      <c r="E10" s="46"/>
      <c r="F10" s="46"/>
      <c r="G10" s="50">
        <f>G8</f>
        <v>280732.93</v>
      </c>
    </row>
    <row r="11" spans="1:12" ht="16.2" thickTop="1" x14ac:dyDescent="0.3">
      <c r="A11" s="48"/>
      <c r="B11" s="46"/>
      <c r="C11" s="46"/>
      <c r="D11" s="46"/>
      <c r="E11" s="46"/>
      <c r="F11" s="46"/>
      <c r="G11" s="47"/>
    </row>
    <row r="12" spans="1:12" ht="15.6" x14ac:dyDescent="0.3">
      <c r="A12" s="45" t="s">
        <v>110</v>
      </c>
      <c r="B12" s="35"/>
      <c r="C12" s="46"/>
      <c r="D12" s="46"/>
      <c r="E12" s="46"/>
      <c r="F12" s="46"/>
      <c r="G12" s="47"/>
    </row>
    <row r="13" spans="1:12" ht="15.6" x14ac:dyDescent="0.3">
      <c r="A13" s="45"/>
      <c r="B13" s="35"/>
      <c r="C13" s="46"/>
      <c r="D13" s="46"/>
      <c r="E13" s="46"/>
      <c r="F13" s="46"/>
      <c r="G13" s="47"/>
    </row>
    <row r="14" spans="1:12" ht="15.6" x14ac:dyDescent="0.3">
      <c r="A14" s="48" t="s">
        <v>111</v>
      </c>
      <c r="B14" s="46"/>
      <c r="C14" s="46"/>
      <c r="D14" s="46"/>
      <c r="E14" s="46"/>
      <c r="F14" s="46"/>
      <c r="G14" s="47">
        <v>165383129.06</v>
      </c>
    </row>
    <row r="15" spans="1:12" ht="15.6" x14ac:dyDescent="0.3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6" x14ac:dyDescent="0.3">
      <c r="A16" s="48"/>
      <c r="B16" s="46"/>
      <c r="C16" s="46"/>
      <c r="D16" s="46"/>
      <c r="E16" s="46"/>
      <c r="F16" s="46"/>
      <c r="G16" s="47"/>
    </row>
    <row r="17" spans="1:13" ht="16.2" thickBot="1" x14ac:dyDescent="0.35">
      <c r="A17" s="45" t="s">
        <v>114</v>
      </c>
      <c r="B17" s="35"/>
      <c r="C17" s="46"/>
      <c r="D17" s="46"/>
      <c r="E17" s="46"/>
      <c r="F17" s="46"/>
      <c r="G17" s="52">
        <f>G14</f>
        <v>165383129.06</v>
      </c>
    </row>
    <row r="18" spans="1:13" ht="16.2" thickTop="1" x14ac:dyDescent="0.3">
      <c r="A18" s="45"/>
      <c r="B18" s="35"/>
      <c r="C18" s="46"/>
      <c r="D18" s="46"/>
      <c r="E18" s="46"/>
      <c r="F18" s="46"/>
      <c r="G18" s="53"/>
    </row>
    <row r="19" spans="1:13" ht="15.6" x14ac:dyDescent="0.3">
      <c r="A19" s="45" t="s">
        <v>4</v>
      </c>
      <c r="B19" s="35"/>
      <c r="C19" s="46"/>
      <c r="D19" s="46"/>
      <c r="E19" s="46"/>
      <c r="F19" s="46"/>
      <c r="G19" s="53">
        <f>G10+G17</f>
        <v>165663861.99000001</v>
      </c>
    </row>
    <row r="20" spans="1:13" ht="15.6" x14ac:dyDescent="0.3">
      <c r="A20" s="48"/>
      <c r="B20" s="46"/>
      <c r="C20" s="46" t="s">
        <v>124</v>
      </c>
      <c r="D20" s="46"/>
      <c r="E20" s="46"/>
      <c r="F20" s="46"/>
      <c r="G20" s="47"/>
    </row>
    <row r="21" spans="1:13" ht="15.6" x14ac:dyDescent="0.3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6" x14ac:dyDescent="0.3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6" x14ac:dyDescent="0.3">
      <c r="A23" s="48" t="s">
        <v>51</v>
      </c>
      <c r="B23" s="46"/>
      <c r="C23" s="46"/>
      <c r="D23" s="46"/>
      <c r="E23" s="46"/>
      <c r="F23" s="46"/>
      <c r="G23" s="53">
        <v>1722166.21</v>
      </c>
      <c r="M23" s="6"/>
    </row>
    <row r="24" spans="1:13" ht="15.6" x14ac:dyDescent="0.3">
      <c r="A24" s="48"/>
      <c r="B24" s="46"/>
      <c r="C24" s="46"/>
      <c r="D24" s="46"/>
      <c r="E24" s="46"/>
      <c r="F24" s="46"/>
      <c r="G24" s="53"/>
      <c r="M24" s="6"/>
    </row>
    <row r="25" spans="1:13" ht="15.6" x14ac:dyDescent="0.3">
      <c r="A25" s="48" t="s">
        <v>119</v>
      </c>
      <c r="B25" s="46"/>
      <c r="C25" s="46"/>
      <c r="D25" s="46"/>
      <c r="E25" s="46"/>
      <c r="F25" s="46"/>
      <c r="G25" s="53">
        <f>G23</f>
        <v>1722166.21</v>
      </c>
      <c r="M25" s="6"/>
    </row>
    <row r="26" spans="1:13" ht="15.6" x14ac:dyDescent="0.3">
      <c r="A26" s="48"/>
      <c r="B26" s="46"/>
      <c r="C26" s="46"/>
      <c r="D26" s="46"/>
      <c r="E26" s="46"/>
      <c r="F26" s="46"/>
      <c r="G26" s="53"/>
      <c r="M26" s="6"/>
    </row>
    <row r="27" spans="1:13" ht="15.6" x14ac:dyDescent="0.3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6" x14ac:dyDescent="0.3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6" x14ac:dyDescent="0.3">
      <c r="A29" s="48"/>
      <c r="B29" s="46"/>
      <c r="C29" s="46"/>
      <c r="D29" s="46"/>
      <c r="E29" s="46"/>
      <c r="F29" s="46"/>
      <c r="G29" s="47"/>
      <c r="M29" s="1"/>
    </row>
    <row r="30" spans="1:13" ht="15.6" x14ac:dyDescent="0.3">
      <c r="A30" s="48" t="s">
        <v>115</v>
      </c>
      <c r="B30" s="46"/>
      <c r="C30" s="46"/>
      <c r="D30" s="35"/>
      <c r="E30" s="46"/>
      <c r="F30" s="46" t="s">
        <v>45</v>
      </c>
      <c r="G30" s="53">
        <v>585577987</v>
      </c>
    </row>
    <row r="31" spans="1:13" ht="15.6" x14ac:dyDescent="0.3">
      <c r="A31" s="48" t="s">
        <v>116</v>
      </c>
      <c r="B31" s="46"/>
      <c r="C31" s="46"/>
      <c r="D31" s="46"/>
      <c r="E31" s="46"/>
      <c r="F31" s="46"/>
      <c r="G31" s="54">
        <v>249785669.55000001</v>
      </c>
    </row>
    <row r="32" spans="1:13" ht="15.6" x14ac:dyDescent="0.3">
      <c r="A32" s="48"/>
      <c r="B32" s="46"/>
      <c r="C32" s="46"/>
      <c r="D32" s="46"/>
      <c r="E32" s="46"/>
      <c r="F32" s="46"/>
      <c r="G32" s="54"/>
    </row>
    <row r="33" spans="1:11" ht="16.2" thickBot="1" x14ac:dyDescent="0.35">
      <c r="A33" s="45" t="s">
        <v>117</v>
      </c>
      <c r="B33" s="35"/>
      <c r="C33" s="35"/>
      <c r="D33" s="46"/>
      <c r="E33" s="46"/>
      <c r="F33" s="46"/>
      <c r="G33" s="55">
        <f>G30-G31-G25</f>
        <v>334070151.24000001</v>
      </c>
    </row>
    <row r="34" spans="1:11" ht="16.2" thickTop="1" x14ac:dyDescent="0.3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11" ht="15.6" x14ac:dyDescent="0.3">
      <c r="A35" s="48" t="s">
        <v>134</v>
      </c>
      <c r="B35" s="46"/>
      <c r="C35" s="46"/>
      <c r="D35" s="46"/>
      <c r="E35" s="46"/>
      <c r="F35" s="35"/>
      <c r="G35" s="56"/>
    </row>
    <row r="36" spans="1:11" ht="15.6" x14ac:dyDescent="0.3">
      <c r="A36" s="48" t="s">
        <v>135</v>
      </c>
      <c r="B36" s="46"/>
      <c r="C36" s="46"/>
      <c r="D36" s="46"/>
      <c r="E36" s="46"/>
      <c r="F36" s="35"/>
      <c r="G36" s="56"/>
    </row>
    <row r="37" spans="1:11" ht="15.6" x14ac:dyDescent="0.3">
      <c r="A37" s="48"/>
      <c r="B37" s="46"/>
      <c r="C37" s="46"/>
      <c r="D37" s="46"/>
      <c r="E37" s="46"/>
      <c r="F37" s="46"/>
      <c r="G37" s="56"/>
    </row>
    <row r="38" spans="1:11" ht="15.6" x14ac:dyDescent="0.3">
      <c r="A38" s="80" t="s">
        <v>125</v>
      </c>
      <c r="B38" s="81"/>
      <c r="C38" s="46"/>
      <c r="D38" s="81" t="s">
        <v>132</v>
      </c>
      <c r="E38" s="81"/>
      <c r="F38" s="46"/>
      <c r="G38" s="60" t="s">
        <v>126</v>
      </c>
      <c r="I38" t="s">
        <v>26</v>
      </c>
    </row>
    <row r="39" spans="1:11" ht="20.399999999999999" customHeight="1" x14ac:dyDescent="0.3">
      <c r="A39" s="43"/>
      <c r="B39" s="57"/>
      <c r="C39" s="57"/>
      <c r="D39" s="35"/>
      <c r="E39" s="35"/>
      <c r="F39" s="57"/>
      <c r="G39" s="58"/>
      <c r="K39">
        <v>2</v>
      </c>
    </row>
    <row r="40" spans="1:11" ht="15.6" x14ac:dyDescent="0.3">
      <c r="A40" s="73" t="s">
        <v>128</v>
      </c>
      <c r="B40" s="74"/>
      <c r="C40" s="35"/>
      <c r="D40" s="74" t="s">
        <v>133</v>
      </c>
      <c r="E40" s="74"/>
      <c r="F40" s="35"/>
      <c r="G40" s="59" t="s">
        <v>130</v>
      </c>
    </row>
    <row r="41" spans="1:11" ht="15.6" x14ac:dyDescent="0.3">
      <c r="A41" s="75" t="s">
        <v>129</v>
      </c>
      <c r="B41" s="76"/>
      <c r="C41" s="76" t="s">
        <v>136</v>
      </c>
      <c r="D41" s="76"/>
      <c r="E41" s="76"/>
      <c r="F41" s="76"/>
      <c r="G41" s="61" t="s">
        <v>131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baseColWidth="10" defaultColWidth="11.44140625" defaultRowHeight="14.4" x14ac:dyDescent="0.3"/>
  <cols>
    <col min="7" max="7" width="15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69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3947.24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21089497.949999999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76671232.260000005</v>
      </c>
    </row>
    <row r="24" spans="1:7" x14ac:dyDescent="0.3">
      <c r="A24" s="21" t="s">
        <v>10</v>
      </c>
      <c r="G24" s="20">
        <v>67955641.879999995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8292873.8600000003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48</v>
      </c>
      <c r="B30" s="4"/>
      <c r="C30" s="4"/>
      <c r="D30" s="4"/>
      <c r="E30" s="4"/>
      <c r="F30" s="4"/>
      <c r="G30" s="23"/>
    </row>
    <row r="31" spans="1:7" x14ac:dyDescent="0.3">
      <c r="A31" s="19" t="s">
        <v>49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baseColWidth="10" defaultColWidth="11.44140625" defaultRowHeight="14.4" x14ac:dyDescent="0.3"/>
  <cols>
    <col min="7" max="7" width="18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68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3947.24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21089497.949999999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76671232.260000005</v>
      </c>
    </row>
    <row r="24" spans="1:7" x14ac:dyDescent="0.3">
      <c r="A24" s="21" t="s">
        <v>10</v>
      </c>
      <c r="G24" s="20">
        <v>67955641.879999995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8292873.8600000003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48</v>
      </c>
      <c r="B30" s="4"/>
      <c r="C30" s="4"/>
      <c r="D30" s="4"/>
      <c r="E30" s="4"/>
      <c r="F30" s="4"/>
      <c r="G30" s="23"/>
    </row>
    <row r="31" spans="1:7" x14ac:dyDescent="0.3">
      <c r="A31" s="19" t="s">
        <v>49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baseColWidth="10" defaultColWidth="11.44140625" defaultRowHeight="14.4" x14ac:dyDescent="0.3"/>
  <cols>
    <col min="7" max="7" width="16.777343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217629.72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21303180.43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44</v>
      </c>
      <c r="G19" s="25">
        <v>13658375.609999999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91549956.540000007</v>
      </c>
    </row>
    <row r="24" spans="1:7" x14ac:dyDescent="0.3">
      <c r="A24" s="21" t="s">
        <v>10</v>
      </c>
      <c r="G24" s="20">
        <v>47711415.850000001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13658375.609999999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46</v>
      </c>
      <c r="B30" s="4"/>
      <c r="C30" s="4"/>
      <c r="D30" s="4"/>
      <c r="E30" s="4"/>
      <c r="F30" s="4"/>
      <c r="G30" s="23"/>
    </row>
    <row r="31" spans="1:7" x14ac:dyDescent="0.3">
      <c r="A31" s="19" t="s">
        <v>47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baseColWidth="10" defaultColWidth="11.44140625" defaultRowHeight="14.4" x14ac:dyDescent="0.3"/>
  <cols>
    <col min="7" max="7" width="16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437.59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21085988.300000001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51</v>
      </c>
      <c r="G19" s="25">
        <v>21634931.859999999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92058183.430000007</v>
      </c>
    </row>
    <row r="24" spans="1:7" x14ac:dyDescent="0.3">
      <c r="A24" s="21" t="s">
        <v>10</v>
      </c>
      <c r="G24" s="20">
        <v>39226632.710000001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142615298</v>
      </c>
    </row>
    <row r="27" spans="1:7" ht="15.6" thickTop="1" thickBot="1" x14ac:dyDescent="0.35">
      <c r="A27" s="21" t="s">
        <v>12</v>
      </c>
      <c r="G27" s="28">
        <v>21634931.859999999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50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baseColWidth="10" defaultColWidth="11.44140625" defaultRowHeight="14.4" x14ac:dyDescent="0.3"/>
  <cols>
    <col min="7" max="7" width="17.21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53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137.59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17712631.300000001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21137308.890000001</v>
      </c>
    </row>
    <row r="17" spans="1:7" ht="15" thickTop="1" x14ac:dyDescent="0.3">
      <c r="A17" s="21"/>
      <c r="G17" s="20"/>
    </row>
    <row r="18" spans="1:7" ht="15" thickBot="1" x14ac:dyDescent="0.35">
      <c r="A18" s="19" t="s">
        <v>7</v>
      </c>
      <c r="G18" s="20"/>
    </row>
    <row r="19" spans="1:7" ht="15.6" thickTop="1" thickBot="1" x14ac:dyDescent="0.35">
      <c r="A19" s="21" t="s">
        <v>51</v>
      </c>
      <c r="G19" s="28">
        <v>2661042.6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115232616.34</v>
      </c>
    </row>
    <row r="24" spans="1:7" x14ac:dyDescent="0.3">
      <c r="A24" s="21" t="s">
        <v>10</v>
      </c>
      <c r="G24" s="20">
        <v>35026089.060000002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2661042.6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50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Belkys De Oleo</cp:lastModifiedBy>
  <cp:lastPrinted>2024-08-05T18:49:47Z</cp:lastPrinted>
  <dcterms:created xsi:type="dcterms:W3CDTF">2010-11-22T14:08:40Z</dcterms:created>
  <dcterms:modified xsi:type="dcterms:W3CDTF">2024-08-05T18:49:54Z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